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エントリー表" sheetId="1" r:id="rId1"/>
    <sheet name="メンバー表【背番号入力連動】" sheetId="2" r:id="rId2"/>
    <sheet name="メンバー表 (エントリー表連動)" sheetId="3" r:id="rId3"/>
  </sheets>
  <definedNames>
    <definedName name="_xlnm.Print_Area" localSheetId="0">'エントリー表'!$B$3:$J$47</definedName>
    <definedName name="_xlnm.Print_Area" localSheetId="2">'メンバー表 (エントリー表連動)'!$C$2:$M$32</definedName>
    <definedName name="_xlnm.Print_Area" localSheetId="1">'メンバー表【背番号入力連動】'!$C$2:$M$28</definedName>
  </definedNames>
  <calcPr fullCalcOnLoad="1"/>
</workbook>
</file>

<file path=xl/sharedStrings.xml><?xml version="1.0" encoding="utf-8"?>
<sst xmlns="http://schemas.openxmlformats.org/spreadsheetml/2006/main" count="463" uniqueCount="271">
  <si>
    <t>チーム名</t>
  </si>
  <si>
    <t>監督名</t>
  </si>
  <si>
    <t>連絡先住所</t>
  </si>
  <si>
    <t>氏　名</t>
  </si>
  <si>
    <t>氏　　名</t>
  </si>
  <si>
    <t>審判員名簿</t>
  </si>
  <si>
    <t>級</t>
  </si>
  <si>
    <t>生年月日</t>
  </si>
  <si>
    <t>ユニフォーム</t>
  </si>
  <si>
    <t>エントリー表</t>
  </si>
  <si>
    <t>正/副</t>
  </si>
  <si>
    <t>シャツ</t>
  </si>
  <si>
    <t>パンツ</t>
  </si>
  <si>
    <t>ストッキング</t>
  </si>
  <si>
    <t>ＦＰ（正）</t>
  </si>
  <si>
    <t>ＦＰ（副）</t>
  </si>
  <si>
    <t>ＧＫ（正）</t>
  </si>
  <si>
    <t>ＧＫ（副）</t>
  </si>
  <si>
    <t>〇</t>
  </si>
  <si>
    <t>GK</t>
  </si>
  <si>
    <t>1月</t>
  </si>
  <si>
    <t>1日</t>
  </si>
  <si>
    <t>△</t>
  </si>
  <si>
    <t>DF</t>
  </si>
  <si>
    <t>2月</t>
  </si>
  <si>
    <t>2日</t>
  </si>
  <si>
    <t>×</t>
  </si>
  <si>
    <t>MF</t>
  </si>
  <si>
    <t>3月</t>
  </si>
  <si>
    <t>3日</t>
  </si>
  <si>
    <t>FW</t>
  </si>
  <si>
    <t>諫早クラブ</t>
  </si>
  <si>
    <t>4月</t>
  </si>
  <si>
    <t>4日</t>
  </si>
  <si>
    <t>5月</t>
  </si>
  <si>
    <t>5日</t>
  </si>
  <si>
    <t>6月</t>
  </si>
  <si>
    <t>6日</t>
  </si>
  <si>
    <t>7月</t>
  </si>
  <si>
    <t>7日</t>
  </si>
  <si>
    <t>8月</t>
  </si>
  <si>
    <t>8日</t>
  </si>
  <si>
    <t>9月</t>
  </si>
  <si>
    <t>9日</t>
  </si>
  <si>
    <t>10月</t>
  </si>
  <si>
    <t>10日</t>
  </si>
  <si>
    <t>11月</t>
  </si>
  <si>
    <t>11日</t>
  </si>
  <si>
    <t>12月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</si>
  <si>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</si>
  <si>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</si>
  <si>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</si>
  <si>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</si>
  <si>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</si>
  <si>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</si>
  <si>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</si>
  <si>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</si>
  <si>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</si>
  <si>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</si>
  <si>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</si>
  <si>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</si>
  <si>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</si>
  <si>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</si>
  <si>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</si>
  <si>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</si>
  <si>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</si>
  <si>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</si>
  <si>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</si>
  <si>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</si>
  <si>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代表者</t>
  </si>
  <si>
    <t>ファイル名にチーム名を入れて保存してください。</t>
  </si>
  <si>
    <t>ユニフォームは、色を記入してください。</t>
  </si>
  <si>
    <t>送信先アドレス</t>
  </si>
  <si>
    <t>連絡先(携帯)</t>
  </si>
  <si>
    <t>△</t>
  </si>
  <si>
    <t>期日</t>
  </si>
  <si>
    <t>月</t>
  </si>
  <si>
    <t>日</t>
  </si>
  <si>
    <t>対戦相手</t>
  </si>
  <si>
    <t>×</t>
  </si>
  <si>
    <t>背番号</t>
  </si>
  <si>
    <t>フリガナ</t>
  </si>
  <si>
    <t>ST</t>
  </si>
  <si>
    <t>SB</t>
  </si>
  <si>
    <t>ベンチ入り</t>
  </si>
  <si>
    <t>役職</t>
  </si>
  <si>
    <t>氏名</t>
  </si>
  <si>
    <t>ユニフォーム</t>
  </si>
  <si>
    <t>着用するﾕﾆｭﾌｫｰﾑに</t>
  </si>
  <si>
    <t>メンバー表</t>
  </si>
  <si>
    <t>(ﾌﾘｶﾞﾅ)</t>
  </si>
  <si>
    <t>○</t>
  </si>
  <si>
    <t>シャツ</t>
  </si>
  <si>
    <t>パンツ</t>
  </si>
  <si>
    <t>ストッキング</t>
  </si>
  <si>
    <t>①</t>
  </si>
  <si>
    <t>②</t>
  </si>
  <si>
    <t>③</t>
  </si>
  <si>
    <t>(ﾌﾘｶﾞﾅ)</t>
  </si>
  <si>
    <t>チーム名</t>
  </si>
  <si>
    <t>ＦＰ（正）</t>
  </si>
  <si>
    <t>ＦＰ（副）</t>
  </si>
  <si>
    <t>ＧＫ（正）</t>
  </si>
  <si>
    <t>ＧＫ（副）</t>
  </si>
  <si>
    <t>(ﾌﾘｶﾞﾅ)</t>
  </si>
  <si>
    <t>フリガナ</t>
  </si>
  <si>
    <t>選手登録番号</t>
  </si>
  <si>
    <t>年齢</t>
  </si>
  <si>
    <t>日</t>
  </si>
  <si>
    <t>GK</t>
  </si>
  <si>
    <t>DF</t>
  </si>
  <si>
    <t>MF</t>
  </si>
  <si>
    <t>FW</t>
  </si>
  <si>
    <t>4級</t>
  </si>
  <si>
    <t>3級</t>
  </si>
  <si>
    <t>2級</t>
  </si>
  <si>
    <t>1級</t>
  </si>
  <si>
    <t>〒</t>
  </si>
  <si>
    <t>GK/DF</t>
  </si>
  <si>
    <t>GK/MF</t>
  </si>
  <si>
    <t>GK/FW</t>
  </si>
  <si>
    <t>記入が終わったら必ず以下のアドレスに送ってください。</t>
  </si>
  <si>
    <t>※生年月日は 1982/10/15 の様に入力してください。年齢は自動的に計算されて出てきます。</t>
  </si>
  <si>
    <t>ユニフォームは必ず、　シャツ、ショーツ、ソックスのFP（正）、FP（副）、GK（正）、GK（副）の色が重ならないようにして下さい</t>
  </si>
  <si>
    <t>例</t>
  </si>
  <si>
    <t>シャツ</t>
  </si>
  <si>
    <t>パンツ</t>
  </si>
  <si>
    <t>ストッキング</t>
  </si>
  <si>
    <t>青</t>
  </si>
  <si>
    <t>白</t>
  </si>
  <si>
    <t>赤</t>
  </si>
  <si>
    <t>黒</t>
  </si>
  <si>
    <t>黄</t>
  </si>
  <si>
    <t>緑</t>
  </si>
  <si>
    <t>↑</t>
  </si>
  <si>
    <t>縦の列が重ならないようにして下さい。</t>
  </si>
  <si>
    <t>-</t>
  </si>
  <si>
    <t>-</t>
  </si>
  <si>
    <t>-</t>
  </si>
  <si>
    <t>-</t>
  </si>
  <si>
    <t>-</t>
  </si>
  <si>
    <t>審判員は最低３名以上は記入して下さい。</t>
  </si>
  <si>
    <t>前登録チーム名</t>
  </si>
  <si>
    <t>令和　　年</t>
  </si>
  <si>
    <t>令和元年</t>
  </si>
  <si>
    <t>２０１９年</t>
  </si>
  <si>
    <t>令和2年</t>
  </si>
  <si>
    <t>令和3年</t>
  </si>
  <si>
    <t>令和4年</t>
  </si>
  <si>
    <t>令和5年</t>
  </si>
  <si>
    <t>令和6年</t>
  </si>
  <si>
    <t>令和7年</t>
  </si>
  <si>
    <t>令和8年</t>
  </si>
  <si>
    <t>令和9年</t>
  </si>
  <si>
    <t>令和10年</t>
  </si>
  <si>
    <t>年</t>
  </si>
  <si>
    <t>上記チーム及び選手が日本サッカー協会に登録を完了していることを証明します。</t>
  </si>
  <si>
    <t xml:space="preserve">担　当　者 </t>
  </si>
  <si>
    <t>それぞれ 『　〇　』 をする事</t>
  </si>
  <si>
    <r>
      <t xml:space="preserve">STには   </t>
    </r>
    <r>
      <rPr>
        <b/>
        <sz val="18"/>
        <rFont val="ＭＳ Ｐゴシック"/>
        <family val="3"/>
      </rPr>
      <t>【　〇　】</t>
    </r>
  </si>
  <si>
    <r>
      <t xml:space="preserve">SBには   </t>
    </r>
    <r>
      <rPr>
        <b/>
        <sz val="18"/>
        <rFont val="ＭＳ Ｐゴシック"/>
        <family val="3"/>
      </rPr>
      <t>【　△　】</t>
    </r>
  </si>
  <si>
    <t>浜崎　義幸</t>
  </si>
  <si>
    <t>県リーグに参加しているシニア登録選手はエントリー出来ません！！</t>
  </si>
  <si>
    <t>nagasakifa.1th.hamasaki@gmail.com</t>
  </si>
  <si>
    <t>ポジション</t>
  </si>
  <si>
    <t>GK</t>
  </si>
  <si>
    <t>※登録２０名まで（先発１１名、控え９名）</t>
  </si>
  <si>
    <t>氏名、フリガナ</t>
  </si>
  <si>
    <t>ポジションが</t>
  </si>
  <si>
    <t>自動的に記載されます</t>
  </si>
  <si>
    <t>※ベンチ入り役員５名、選手９名の合計１４名</t>
  </si>
  <si>
    <t>背番号を入れると</t>
  </si>
  <si>
    <t>（一社）長崎県サッカー協会</t>
  </si>
  <si>
    <t>(イッシャ)ナガサキケンサッカーキョウカイ</t>
  </si>
  <si>
    <t>長崎県サッカー協会</t>
  </si>
  <si>
    <t>ナガサキケンサッカーキョウカイ</t>
  </si>
  <si>
    <t>【シニア】は【一種】に種別変更する必要があります。シニア登録のまま申し込まない様ご注意下さい</t>
  </si>
  <si>
    <t>ミツビシジュウコウナガサキエスシー</t>
  </si>
  <si>
    <t>エムディナガサキ</t>
  </si>
  <si>
    <t>トギツエスシー</t>
  </si>
  <si>
    <t>イサハヤクラブ</t>
  </si>
  <si>
    <t>大村FC</t>
  </si>
  <si>
    <t>オオムラエフシー</t>
  </si>
  <si>
    <t>佐世保SC</t>
  </si>
  <si>
    <t>サセボエスシー</t>
  </si>
  <si>
    <t>国見FC</t>
  </si>
  <si>
    <t>クニミエフシー</t>
  </si>
  <si>
    <t>フシュウエフシー</t>
  </si>
  <si>
    <t>島原SC</t>
  </si>
  <si>
    <t>シマバラエスシー</t>
  </si>
  <si>
    <t>カイジ・オオムラコウクウキチエフシー</t>
  </si>
  <si>
    <t>エフシークールオオムラ</t>
  </si>
  <si>
    <t>山里クラブ</t>
  </si>
  <si>
    <t>ヤマザトクラブ</t>
  </si>
  <si>
    <t>FC橘</t>
  </si>
  <si>
    <t>エフシータチバナ</t>
  </si>
  <si>
    <t>スポーツクラブ長崎2000</t>
  </si>
  <si>
    <t>スポーツクラブナガサキニセン</t>
  </si>
  <si>
    <t>長崎市役所サッカー部</t>
  </si>
  <si>
    <t>ナガサキシヤクショサッカーブ</t>
  </si>
  <si>
    <t>ミナミシマバラアスリートクラブ</t>
  </si>
  <si>
    <t>AZUMA FC</t>
  </si>
  <si>
    <t>アズマエフシー</t>
  </si>
  <si>
    <t>メルセデス</t>
  </si>
  <si>
    <t>多良見ドランカーズ</t>
  </si>
  <si>
    <t>タラミドランカーズ</t>
  </si>
  <si>
    <t>アリアケエスシー</t>
  </si>
  <si>
    <t>エフシージェンティーレ</t>
  </si>
  <si>
    <t>ソニーセミコンダクタマニュファクチャリング㈱長崎</t>
  </si>
  <si>
    <t>ソニーセミコンダクタマニュファクチャリング（カブ）ナガサキ</t>
  </si>
  <si>
    <t>わかめFC</t>
  </si>
  <si>
    <t>ワカメエフシー</t>
  </si>
  <si>
    <t>口之津SC</t>
  </si>
  <si>
    <t>クチノツエスシー</t>
  </si>
  <si>
    <t>ナガサキカルミンズ</t>
  </si>
  <si>
    <t>クラブアトレチコセレスト</t>
  </si>
  <si>
    <t>三菱電機</t>
  </si>
  <si>
    <t>ミツビシデンキ</t>
  </si>
  <si>
    <t>エスシートギツ</t>
  </si>
  <si>
    <t>ナガサキエムエフシー</t>
  </si>
  <si>
    <t>クニミエムエフシー</t>
  </si>
  <si>
    <t>三菱重工長崎MSC</t>
  </si>
  <si>
    <t>ミツビシジュウコウナガサキエムエスシー</t>
  </si>
  <si>
    <t>大村FCミドル</t>
  </si>
  <si>
    <t>オオムラエフシーミドル</t>
  </si>
  <si>
    <t>シマバラエムエスシー</t>
  </si>
  <si>
    <t>AZUMA.MFC</t>
  </si>
  <si>
    <t>アズマエムエフシー</t>
  </si>
  <si>
    <t>VOLTZ</t>
  </si>
  <si>
    <t>ボルツ</t>
  </si>
  <si>
    <t>フォーティーライナーズ</t>
  </si>
  <si>
    <t>イサハヤエムエフシー</t>
  </si>
  <si>
    <t>FC.LIGARE</t>
  </si>
  <si>
    <t>エフシーリガーレ</t>
  </si>
  <si>
    <t>多良見ドランカーズミドル</t>
  </si>
  <si>
    <t>タラミドランカーズミドル</t>
  </si>
  <si>
    <t>サセボトウヒエスシー</t>
  </si>
  <si>
    <t>佐々ローレンス</t>
  </si>
  <si>
    <t>サザローレンス</t>
  </si>
  <si>
    <t>ヨシイエフシー</t>
  </si>
  <si>
    <t>富蹴ミドル</t>
  </si>
  <si>
    <t>フシュウミドル</t>
  </si>
  <si>
    <t>平戸ミドル</t>
  </si>
  <si>
    <t>ヒラドミドル</t>
  </si>
  <si>
    <t>サセボシヤクショエフシー</t>
  </si>
  <si>
    <t>海自・大村航空基地FC</t>
  </si>
  <si>
    <t>FCジェンティーレ</t>
  </si>
  <si>
    <t>SC時津</t>
  </si>
  <si>
    <t>長崎MFC</t>
  </si>
  <si>
    <t>国見MFC</t>
  </si>
  <si>
    <t>島原MSC</t>
  </si>
  <si>
    <t>49’s</t>
  </si>
  <si>
    <t>諫早MFC</t>
  </si>
  <si>
    <t>佐世保東彼SC</t>
  </si>
  <si>
    <t>吉井FC</t>
  </si>
  <si>
    <t>佐世保市役所FC</t>
  </si>
  <si>
    <t>有明SC</t>
  </si>
  <si>
    <t>FC.KOOL大村</t>
  </si>
  <si>
    <t>南島原Athlete.Club</t>
  </si>
  <si>
    <t>Nagasaki.carmines'</t>
  </si>
  <si>
    <t>Club.Atletico.CELESTE</t>
  </si>
  <si>
    <t>三菱重工長崎SC</t>
  </si>
  <si>
    <t>MD長崎</t>
  </si>
  <si>
    <t>時津SC　</t>
  </si>
  <si>
    <t>冨蹴FC</t>
  </si>
  <si>
    <t>←大会名を選択して下さい</t>
  </si>
  <si>
    <t>2022年度</t>
  </si>
  <si>
    <t>令和4度 第15回 長崎県サッカーミドルリーグ 決勝大会</t>
  </si>
  <si>
    <t>ＫＹＦＡ 第30回 九州クラブチームサッカー選手権大会【長崎予選大会】</t>
  </si>
  <si>
    <t>ＫＹＦＡ 第59回 九州社会人サッカー選手権大会【長崎予選大会】</t>
  </si>
  <si>
    <t>令和6年度 第35回 長崎県サッカー選手権大会【社会人予選大会】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</si>
</sst>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.0\℃"/>
    <numFmt numFmtId="181" formatCode="m/d;@"/>
    <numFmt numFmtId="182" formatCode="[$]ggge&quot;年&quot;m&quot;月&quot;d&quot;日&quot;;@"/>
    <numFmt numFmtId="183" formatCode="[$]gge&quot;年&quot;m&quot;月&quot;d&quot;日&quot;;@"/>
  </numFmts>
  <fonts count="10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i/>
      <sz val="14"/>
      <name val="ＭＳ Ｐゴシック"/>
      <family val="3"/>
    </font>
    <font>
      <b/>
      <sz val="12"/>
      <name val="ＭＳ Ｐゴシック"/>
      <family val="3"/>
    </font>
    <font>
      <b/>
      <i/>
      <sz val="20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8"/>
      <name val="HG正楷書体-PRO"/>
      <family val="4"/>
    </font>
    <font>
      <b/>
      <sz val="18"/>
      <name val="ＭＳ Ｐゴシック"/>
      <family val="3"/>
    </font>
    <font>
      <b/>
      <u val="single"/>
      <sz val="11"/>
      <name val="ＭＳ Ｐゴシック"/>
      <family val="3"/>
    </font>
    <font>
      <b/>
      <i/>
      <u val="single"/>
      <sz val="11"/>
      <name val="ＭＳ Ｐゴシック"/>
      <family val="3"/>
    </font>
    <font>
      <b/>
      <sz val="10"/>
      <name val="ＭＳ Ｐゴシック"/>
      <family val="3"/>
    </font>
    <font>
      <b/>
      <sz val="6"/>
      <name val="Meiryo UI"/>
      <family val="3"/>
    </font>
    <font>
      <b/>
      <sz val="14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i/>
      <sz val="20"/>
      <color indexed="10"/>
      <name val="ＭＳ Ｐゴシック"/>
      <family val="3"/>
    </font>
    <font>
      <b/>
      <sz val="16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6"/>
      <color indexed="8"/>
      <name val="ＭＳ Ｐゴシック"/>
      <family val="3"/>
    </font>
    <font>
      <b/>
      <sz val="9"/>
      <name val="ＭＳ Ｐゴシック"/>
      <family val="3"/>
    </font>
    <font>
      <b/>
      <sz val="6"/>
      <color indexed="8"/>
      <name val="Meiryo UI"/>
      <family val="3"/>
    </font>
    <font>
      <b/>
      <sz val="20"/>
      <color indexed="56"/>
      <name val="ＭＳ Ｐゴシック"/>
      <family val="3"/>
    </font>
    <font>
      <b/>
      <sz val="6"/>
      <name val="ＭＳ Ｐゴシック"/>
      <family val="3"/>
    </font>
    <font>
      <b/>
      <strike/>
      <sz val="6"/>
      <color indexed="8"/>
      <name val="Meiryo UI"/>
      <family val="3"/>
    </font>
    <font>
      <b/>
      <i/>
      <sz val="24"/>
      <color indexed="10"/>
      <name val="ＭＳ Ｐゴシック"/>
      <family val="3"/>
    </font>
    <font>
      <b/>
      <sz val="10"/>
      <color indexed="56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b/>
      <sz val="11"/>
      <color rgb="FF002060"/>
      <name val="ＭＳ Ｐゴシック"/>
      <family val="3"/>
    </font>
    <font>
      <b/>
      <sz val="10"/>
      <color rgb="FFFF0000"/>
      <name val="ＭＳ Ｐゴシック"/>
      <family val="3"/>
    </font>
    <font>
      <b/>
      <i/>
      <sz val="20"/>
      <color rgb="FFFF0000"/>
      <name val="ＭＳ Ｐゴシック"/>
      <family val="3"/>
    </font>
    <font>
      <b/>
      <sz val="16"/>
      <color rgb="FF0000FF"/>
      <name val="ＭＳ Ｐゴシック"/>
      <family val="3"/>
    </font>
    <font>
      <b/>
      <sz val="11"/>
      <color rgb="FF0000FF"/>
      <name val="ＭＳ Ｐゴシック"/>
      <family val="3"/>
    </font>
    <font>
      <b/>
      <sz val="16"/>
      <color rgb="FFFF0000"/>
      <name val="ＭＳ Ｐゴシック"/>
      <family val="3"/>
    </font>
    <font>
      <b/>
      <sz val="11"/>
      <color rgb="FF00206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u val="single"/>
      <sz val="11"/>
      <name val="Calibri"/>
      <family val="3"/>
    </font>
    <font>
      <b/>
      <i/>
      <u val="single"/>
      <sz val="11"/>
      <name val="Calibri"/>
      <family val="3"/>
    </font>
    <font>
      <b/>
      <sz val="12"/>
      <color rgb="FF0000FF"/>
      <name val="ＭＳ Ｐゴシック"/>
      <family val="3"/>
    </font>
    <font>
      <b/>
      <sz val="18"/>
      <color rgb="FF002060"/>
      <name val="Calibri"/>
      <family val="3"/>
    </font>
    <font>
      <b/>
      <u val="single"/>
      <sz val="16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6"/>
      <color rgb="FF000000"/>
      <name val="ＭＳ Ｐゴシック"/>
      <family val="3"/>
    </font>
    <font>
      <b/>
      <sz val="6"/>
      <color theme="1"/>
      <name val="Calibri"/>
      <family val="3"/>
    </font>
    <font>
      <b/>
      <sz val="9"/>
      <name val="Calibri"/>
      <family val="3"/>
    </font>
    <font>
      <b/>
      <sz val="6"/>
      <color theme="1"/>
      <name val="Meiryo UI"/>
      <family val="3"/>
    </font>
    <font>
      <b/>
      <sz val="6"/>
      <color rgb="FF000000"/>
      <name val="Meiryo UI"/>
      <family val="3"/>
    </font>
    <font>
      <b/>
      <sz val="20"/>
      <color rgb="FF002060"/>
      <name val="ＭＳ Ｐゴシック"/>
      <family val="3"/>
    </font>
    <font>
      <b/>
      <sz val="6"/>
      <name val="Calibri"/>
      <family val="3"/>
    </font>
    <font>
      <b/>
      <strike/>
      <sz val="6"/>
      <color rgb="FF000000"/>
      <name val="Meiryo UI"/>
      <family val="3"/>
    </font>
    <font>
      <b/>
      <i/>
      <sz val="24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0"/>
      <color rgb="FF002060"/>
      <name val="ＭＳ Ｐゴシック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 style="dotted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ouble"/>
      <top style="dashed"/>
      <bottom style="thin"/>
    </border>
    <border>
      <left style="double"/>
      <right style="thin"/>
      <top style="double"/>
      <bottom style="dotted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double"/>
      <top style="double"/>
      <bottom style="dashed"/>
    </border>
    <border>
      <left style="thin"/>
      <right/>
      <top style="double"/>
      <bottom style="dotted"/>
    </border>
    <border>
      <left/>
      <right style="thin"/>
      <top style="double"/>
      <bottom style="dotted"/>
    </border>
    <border>
      <left style="double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double"/>
      <top style="double"/>
      <bottom style="dashed"/>
    </border>
    <border>
      <left style="double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7" borderId="1" applyNumberFormat="0" applyAlignment="0" applyProtection="0"/>
    <xf numFmtId="0" fontId="63" fillId="28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65" fillId="0" borderId="3" applyNumberFormat="0" applyFill="0" applyAlignment="0" applyProtection="0"/>
    <xf numFmtId="0" fontId="66" fillId="30" borderId="0" applyNumberFormat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1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5" fillId="32" borderId="4" applyNumberFormat="0" applyAlignment="0" applyProtection="0"/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76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5" fillId="0" borderId="3" applyNumberFormat="0" applyFill="0" applyAlignment="0" applyProtection="0"/>
    <xf numFmtId="0" fontId="59" fillId="3" borderId="0" applyNumberFormat="0" applyBorder="0" applyAlignment="0" applyProtection="0"/>
    <xf numFmtId="0" fontId="63" fillId="28" borderId="0" applyNumberFormat="0" applyBorder="0" applyAlignment="0" applyProtection="0"/>
    <xf numFmtId="0" fontId="59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6" borderId="0" applyNumberFormat="0" applyBorder="0" applyAlignment="0" applyProtection="0"/>
    <xf numFmtId="0" fontId="62" fillId="27" borderId="1" applyNumberFormat="0" applyAlignment="0" applyProtection="0"/>
  </cellStyleXfs>
  <cellXfs count="269">
    <xf numFmtId="0" fontId="0" fillId="0" borderId="0" xfId="0" applyAlignment="1">
      <alignment/>
    </xf>
    <xf numFmtId="0" fontId="0" fillId="7" borderId="0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7" borderId="11" xfId="0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shrinkToFit="1"/>
    </xf>
    <xf numFmtId="0" fontId="0" fillId="14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shrinkToFit="1"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>
      <alignment horizontal="center" vertical="center" shrinkToFit="1"/>
    </xf>
    <xf numFmtId="0" fontId="5" fillId="14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top" shrinkToFit="1"/>
    </xf>
    <xf numFmtId="0" fontId="7" fillId="0" borderId="1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center" vertical="center" shrinkToFit="1"/>
    </xf>
    <xf numFmtId="0" fontId="77" fillId="0" borderId="11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78" fillId="0" borderId="0" xfId="0" applyFont="1" applyAlignment="1">
      <alignment horizontal="center" vertical="center" shrinkToFit="1"/>
    </xf>
    <xf numFmtId="0" fontId="79" fillId="0" borderId="0" xfId="0" applyFont="1" applyBorder="1" applyAlignment="1">
      <alignment horizontal="center" vertical="center" shrinkToFit="1"/>
    </xf>
    <xf numFmtId="0" fontId="80" fillId="33" borderId="0" xfId="45" applyFont="1" applyFill="1" applyBorder="1" applyAlignment="1">
      <alignment vertical="center" shrinkToFit="1"/>
    </xf>
    <xf numFmtId="0" fontId="80" fillId="33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2" fillId="0" borderId="13" xfId="0" applyFont="1" applyFill="1" applyBorder="1" applyAlignment="1">
      <alignment shrinkToFit="1"/>
    </xf>
    <xf numFmtId="0" fontId="0" fillId="0" borderId="14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shrinkToFit="1"/>
    </xf>
    <xf numFmtId="0" fontId="12" fillId="0" borderId="16" xfId="0" applyFont="1" applyFill="1" applyBorder="1" applyAlignment="1">
      <alignment shrinkToFit="1"/>
    </xf>
    <xf numFmtId="14" fontId="7" fillId="0" borderId="14" xfId="0" applyNumberFormat="1" applyFont="1" applyBorder="1" applyAlignment="1">
      <alignment horizontal="center" vertical="top" shrinkToFit="1"/>
    </xf>
    <xf numFmtId="0" fontId="0" fillId="14" borderId="17" xfId="0" applyFont="1" applyFill="1" applyBorder="1" applyAlignment="1">
      <alignment horizontal="center" vertical="center" shrinkToFit="1"/>
    </xf>
    <xf numFmtId="0" fontId="0" fillId="14" borderId="18" xfId="0" applyFont="1" applyFill="1" applyBorder="1" applyAlignment="1">
      <alignment horizontal="center" vertical="center" shrinkToFit="1"/>
    </xf>
    <xf numFmtId="0" fontId="2" fillId="14" borderId="18" xfId="0" applyFont="1" applyFill="1" applyBorder="1" applyAlignment="1">
      <alignment horizontal="center" vertical="center" shrinkToFit="1"/>
    </xf>
    <xf numFmtId="0" fontId="0" fillId="14" borderId="18" xfId="0" applyFont="1" applyFill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23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25" xfId="0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81" fillId="0" borderId="0" xfId="0" applyFont="1" applyFill="1" applyAlignment="1">
      <alignment vertical="center" shrinkToFit="1"/>
    </xf>
    <xf numFmtId="0" fontId="81" fillId="0" borderId="0" xfId="0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81" fillId="0" borderId="0" xfId="0" applyFont="1" applyAlignment="1">
      <alignment vertical="center"/>
    </xf>
    <xf numFmtId="0" fontId="82" fillId="0" borderId="0" xfId="0" applyFont="1" applyBorder="1" applyAlignment="1">
      <alignment horizontal="center" vertical="center" wrapText="1" shrinkToFit="1"/>
    </xf>
    <xf numFmtId="0" fontId="77" fillId="0" borderId="18" xfId="0" applyFont="1" applyBorder="1" applyAlignment="1">
      <alignment vertical="center" shrinkToFit="1"/>
    </xf>
    <xf numFmtId="0" fontId="77" fillId="0" borderId="27" xfId="0" applyFont="1" applyBorder="1" applyAlignment="1">
      <alignment vertical="center" shrinkToFit="1"/>
    </xf>
    <xf numFmtId="0" fontId="83" fillId="0" borderId="27" xfId="0" applyFont="1" applyBorder="1" applyAlignment="1">
      <alignment vertical="center" shrinkToFit="1"/>
    </xf>
    <xf numFmtId="0" fontId="77" fillId="0" borderId="28" xfId="0" applyFont="1" applyBorder="1" applyAlignment="1">
      <alignment vertical="center" shrinkToFit="1"/>
    </xf>
    <xf numFmtId="0" fontId="0" fillId="0" borderId="24" xfId="0" applyFont="1" applyBorder="1" applyAlignment="1">
      <alignment horizontal="center" vertical="center" shrinkToFit="1"/>
    </xf>
    <xf numFmtId="0" fontId="84" fillId="0" borderId="11" xfId="0" applyFont="1" applyBorder="1" applyAlignment="1">
      <alignment horizontal="center" vertical="center" shrinkToFit="1"/>
    </xf>
    <xf numFmtId="0" fontId="85" fillId="0" borderId="11" xfId="0" applyFont="1" applyBorder="1" applyAlignment="1">
      <alignment horizontal="center" vertical="center" shrinkToFit="1"/>
    </xf>
    <xf numFmtId="0" fontId="84" fillId="0" borderId="24" xfId="0" applyFont="1" applyBorder="1" applyAlignment="1">
      <alignment horizontal="center" vertical="center" shrinkToFit="1"/>
    </xf>
    <xf numFmtId="0" fontId="85" fillId="0" borderId="24" xfId="0" applyFont="1" applyBorder="1" applyAlignment="1">
      <alignment horizontal="center" vertical="center" shrinkToFit="1"/>
    </xf>
    <xf numFmtId="0" fontId="86" fillId="0" borderId="1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86" fillId="0" borderId="24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84" fillId="0" borderId="29" xfId="0" applyFont="1" applyBorder="1" applyAlignment="1">
      <alignment horizontal="center" vertical="center" shrinkToFit="1"/>
    </xf>
    <xf numFmtId="0" fontId="84" fillId="0" borderId="20" xfId="0" applyFont="1" applyBorder="1" applyAlignment="1">
      <alignment horizontal="center" vertical="center" shrinkToFit="1"/>
    </xf>
    <xf numFmtId="0" fontId="87" fillId="0" borderId="30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3" fillId="0" borderId="21" xfId="0" applyFont="1" applyBorder="1" applyAlignment="1">
      <alignment shrinkToFit="1"/>
    </xf>
    <xf numFmtId="0" fontId="16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 applyProtection="1">
      <alignment horizontal="center" vertical="center" shrinkToFit="1"/>
      <protection/>
    </xf>
    <xf numFmtId="0" fontId="0" fillId="0" borderId="24" xfId="0" applyFont="1" applyBorder="1" applyAlignment="1" applyProtection="1">
      <alignment horizontal="center" vertical="center" shrinkToFit="1"/>
      <protection/>
    </xf>
    <xf numFmtId="0" fontId="12" fillId="0" borderId="24" xfId="0" applyFont="1" applyBorder="1" applyAlignment="1">
      <alignment horizontal="center" vertical="center" shrinkToFit="1"/>
    </xf>
    <xf numFmtId="0" fontId="88" fillId="0" borderId="32" xfId="0" applyFont="1" applyFill="1" applyBorder="1" applyAlignment="1">
      <alignment horizontal="center" vertical="center" shrinkToFit="1"/>
    </xf>
    <xf numFmtId="0" fontId="89" fillId="0" borderId="14" xfId="0" applyFont="1" applyBorder="1" applyAlignment="1">
      <alignment horizontal="center" vertical="center" wrapText="1" shrinkToFit="1"/>
    </xf>
    <xf numFmtId="0" fontId="90" fillId="0" borderId="0" xfId="0" applyFont="1" applyBorder="1" applyAlignment="1">
      <alignment vertical="center" wrapText="1" shrinkToFit="1"/>
    </xf>
    <xf numFmtId="0" fontId="91" fillId="0" borderId="0" xfId="0" applyFont="1" applyAlignment="1">
      <alignment horizontal="center" vertical="center" shrinkToFit="1"/>
    </xf>
    <xf numFmtId="0" fontId="82" fillId="0" borderId="14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84" fillId="0" borderId="11" xfId="0" applyNumberFormat="1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49" fontId="84" fillId="0" borderId="11" xfId="0" applyNumberFormat="1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176" fontId="11" fillId="0" borderId="24" xfId="0" applyNumberFormat="1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49" fontId="11" fillId="0" borderId="24" xfId="0" applyNumberFormat="1" applyFont="1" applyBorder="1" applyAlignment="1">
      <alignment horizontal="center" vertical="center" shrinkToFit="1"/>
    </xf>
    <xf numFmtId="0" fontId="84" fillId="0" borderId="25" xfId="0" applyFont="1" applyBorder="1" applyAlignment="1">
      <alignment horizontal="center" vertical="center"/>
    </xf>
    <xf numFmtId="0" fontId="17" fillId="0" borderId="0" xfId="0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center" shrinkToFit="1"/>
    </xf>
    <xf numFmtId="0" fontId="84" fillId="0" borderId="33" xfId="0" applyFont="1" applyBorder="1" applyAlignment="1">
      <alignment horizontal="center" vertical="center" shrinkToFit="1"/>
    </xf>
    <xf numFmtId="0" fontId="11" fillId="0" borderId="11" xfId="0" applyFont="1" applyBorder="1" applyAlignment="1">
      <alignment vertical="center" shrinkToFit="1"/>
    </xf>
    <xf numFmtId="0" fontId="92" fillId="0" borderId="11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84" fillId="0" borderId="34" xfId="0" applyFont="1" applyBorder="1" applyAlignment="1">
      <alignment horizontal="center" vertical="center" shrinkToFit="1"/>
    </xf>
    <xf numFmtId="0" fontId="18" fillId="0" borderId="11" xfId="0" applyFont="1" applyBorder="1" applyAlignment="1">
      <alignment vertical="center"/>
    </xf>
    <xf numFmtId="0" fontId="17" fillId="0" borderId="3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1" fillId="0" borderId="36" xfId="0" applyFont="1" applyBorder="1" applyAlignment="1">
      <alignment vertical="center" shrinkToFit="1"/>
    </xf>
    <xf numFmtId="0" fontId="18" fillId="0" borderId="11" xfId="0" applyFont="1" applyBorder="1" applyAlignment="1">
      <alignment vertical="center" shrinkToFit="1"/>
    </xf>
    <xf numFmtId="0" fontId="93" fillId="0" borderId="11" xfId="0" applyFont="1" applyBorder="1" applyAlignment="1">
      <alignment vertical="center" shrinkToFit="1"/>
    </xf>
    <xf numFmtId="0" fontId="17" fillId="0" borderId="12" xfId="0" applyFont="1" applyBorder="1" applyAlignment="1">
      <alignment horizontal="center" vertical="center" shrinkToFit="1"/>
    </xf>
    <xf numFmtId="0" fontId="84" fillId="34" borderId="37" xfId="0" applyFont="1" applyFill="1" applyBorder="1" applyAlignment="1">
      <alignment horizontal="center" vertical="center"/>
    </xf>
    <xf numFmtId="0" fontId="94" fillId="34" borderId="38" xfId="0" applyFont="1" applyFill="1" applyBorder="1" applyAlignment="1">
      <alignment horizontal="center" vertical="center"/>
    </xf>
    <xf numFmtId="0" fontId="84" fillId="34" borderId="18" xfId="0" applyFont="1" applyFill="1" applyBorder="1" applyAlignment="1">
      <alignment horizontal="center" vertical="center" shrinkToFit="1"/>
    </xf>
    <xf numFmtId="0" fontId="84" fillId="34" borderId="18" xfId="0" applyFont="1" applyFill="1" applyBorder="1" applyAlignment="1">
      <alignment horizontal="center" vertical="center"/>
    </xf>
    <xf numFmtId="0" fontId="85" fillId="34" borderId="18" xfId="0" applyFont="1" applyFill="1" applyBorder="1" applyAlignment="1">
      <alignment horizontal="center" vertical="center"/>
    </xf>
    <xf numFmtId="0" fontId="84" fillId="34" borderId="39" xfId="0" applyFont="1" applyFill="1" applyBorder="1" applyAlignment="1">
      <alignment horizontal="center" vertical="center"/>
    </xf>
    <xf numFmtId="0" fontId="95" fillId="0" borderId="11" xfId="0" applyFont="1" applyBorder="1" applyAlignment="1">
      <alignment vertical="center" shrinkToFit="1"/>
    </xf>
    <xf numFmtId="0" fontId="84" fillId="0" borderId="12" xfId="0" applyFont="1" applyBorder="1" applyAlignment="1">
      <alignment horizontal="center" vertical="center" shrinkToFit="1"/>
    </xf>
    <xf numFmtId="0" fontId="96" fillId="0" borderId="11" xfId="0" applyFont="1" applyBorder="1" applyAlignment="1">
      <alignment vertical="center" shrinkToFit="1"/>
    </xf>
    <xf numFmtId="0" fontId="97" fillId="0" borderId="0" xfId="0" applyFont="1" applyBorder="1" applyAlignment="1">
      <alignment horizontal="center" vertical="center" wrapText="1" shrinkToFit="1"/>
    </xf>
    <xf numFmtId="0" fontId="84" fillId="0" borderId="0" xfId="0" applyFont="1" applyFill="1" applyBorder="1" applyAlignment="1">
      <alignment horizontal="center" vertical="center" shrinkToFit="1"/>
    </xf>
    <xf numFmtId="0" fontId="84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shrinkToFit="1"/>
    </xf>
    <xf numFmtId="0" fontId="96" fillId="0" borderId="11" xfId="0" applyFont="1" applyBorder="1" applyAlignment="1">
      <alignment horizontal="center" vertical="center" shrinkToFit="1"/>
    </xf>
    <xf numFmtId="0" fontId="11" fillId="7" borderId="10" xfId="0" applyFont="1" applyFill="1" applyBorder="1" applyAlignment="1">
      <alignment horizontal="center" vertical="center" shrinkToFit="1"/>
    </xf>
    <xf numFmtId="0" fontId="11" fillId="7" borderId="40" xfId="0" applyFont="1" applyFill="1" applyBorder="1" applyAlignment="1">
      <alignment horizontal="center" vertical="center" shrinkToFit="1"/>
    </xf>
    <xf numFmtId="0" fontId="11" fillId="7" borderId="11" xfId="0" applyFont="1" applyFill="1" applyBorder="1" applyAlignment="1">
      <alignment horizontal="center" vertical="center" shrinkToFit="1"/>
    </xf>
    <xf numFmtId="0" fontId="84" fillId="7" borderId="41" xfId="0" applyFont="1" applyFill="1" applyBorder="1" applyAlignment="1">
      <alignment horizontal="center" vertical="center" shrinkToFit="1"/>
    </xf>
    <xf numFmtId="0" fontId="84" fillId="7" borderId="11" xfId="0" applyFont="1" applyFill="1" applyBorder="1" applyAlignment="1">
      <alignment horizontal="center" vertical="center"/>
    </xf>
    <xf numFmtId="0" fontId="84" fillId="7" borderId="10" xfId="0" applyFont="1" applyFill="1" applyBorder="1" applyAlignment="1">
      <alignment horizontal="center" vertical="center"/>
    </xf>
    <xf numFmtId="0" fontId="11" fillId="7" borderId="41" xfId="0" applyFont="1" applyFill="1" applyBorder="1" applyAlignment="1">
      <alignment horizontal="center" vertical="center" shrinkToFit="1"/>
    </xf>
    <xf numFmtId="0" fontId="11" fillId="7" borderId="42" xfId="0" applyFont="1" applyFill="1" applyBorder="1" applyAlignment="1">
      <alignment horizontal="center" vertical="center" shrinkToFit="1"/>
    </xf>
    <xf numFmtId="0" fontId="84" fillId="7" borderId="24" xfId="0" applyFont="1" applyFill="1" applyBorder="1" applyAlignment="1">
      <alignment horizontal="center" vertical="center"/>
    </xf>
    <xf numFmtId="0" fontId="84" fillId="7" borderId="25" xfId="0" applyFont="1" applyFill="1" applyBorder="1" applyAlignment="1">
      <alignment horizontal="center" vertical="center"/>
    </xf>
    <xf numFmtId="0" fontId="11" fillId="14" borderId="0" xfId="0" applyFont="1" applyFill="1" applyBorder="1" applyAlignment="1">
      <alignment horizontal="center" vertical="center" shrinkToFit="1"/>
    </xf>
    <xf numFmtId="0" fontId="98" fillId="0" borderId="11" xfId="0" applyFont="1" applyBorder="1" applyAlignment="1">
      <alignment vertical="center" shrinkToFit="1"/>
    </xf>
    <xf numFmtId="0" fontId="11" fillId="7" borderId="0" xfId="0" applyFont="1" applyFill="1" applyBorder="1" applyAlignment="1">
      <alignment horizontal="center" vertical="center" shrinkToFit="1"/>
    </xf>
    <xf numFmtId="0" fontId="11" fillId="7" borderId="43" xfId="0" applyFont="1" applyFill="1" applyBorder="1" applyAlignment="1">
      <alignment horizontal="center" vertical="center" shrinkToFit="1"/>
    </xf>
    <xf numFmtId="0" fontId="99" fillId="0" borderId="11" xfId="0" applyFont="1" applyBorder="1" applyAlignment="1">
      <alignment vertical="center" shrinkToFit="1"/>
    </xf>
    <xf numFmtId="0" fontId="11" fillId="0" borderId="0" xfId="0" applyFont="1" applyBorder="1" applyAlignment="1">
      <alignment shrinkToFit="1"/>
    </xf>
    <xf numFmtId="0" fontId="96" fillId="0" borderId="11" xfId="0" applyFont="1" applyBorder="1" applyAlignment="1">
      <alignment shrinkToFit="1"/>
    </xf>
    <xf numFmtId="0" fontId="84" fillId="0" borderId="11" xfId="0" applyFont="1" applyBorder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84" fillId="0" borderId="11" xfId="0" applyFont="1" applyBorder="1" applyAlignment="1">
      <alignment vertical="center" shrinkToFit="1"/>
    </xf>
    <xf numFmtId="0" fontId="88" fillId="0" borderId="0" xfId="0" applyFont="1" applyAlignment="1">
      <alignment vertical="center" wrapText="1" shrinkToFit="1"/>
    </xf>
    <xf numFmtId="0" fontId="6" fillId="35" borderId="0" xfId="0" applyFont="1" applyFill="1" applyBorder="1" applyAlignment="1">
      <alignment horizontal="center" vertical="center" shrinkToFit="1"/>
    </xf>
    <xf numFmtId="0" fontId="84" fillId="0" borderId="44" xfId="0" applyFont="1" applyBorder="1" applyAlignment="1">
      <alignment horizontal="center" vertical="center" shrinkToFit="1"/>
    </xf>
    <xf numFmtId="0" fontId="84" fillId="0" borderId="45" xfId="0" applyFont="1" applyBorder="1" applyAlignment="1">
      <alignment horizontal="center" vertical="center" shrinkToFit="1"/>
    </xf>
    <xf numFmtId="0" fontId="91" fillId="0" borderId="46" xfId="0" applyFont="1" applyBorder="1" applyAlignment="1">
      <alignment horizontal="center" vertical="center" shrinkToFit="1"/>
    </xf>
    <xf numFmtId="0" fontId="11" fillId="7" borderId="23" xfId="0" applyFont="1" applyFill="1" applyBorder="1" applyAlignment="1">
      <alignment horizontal="center" vertical="center" shrinkToFit="1"/>
    </xf>
    <xf numFmtId="0" fontId="11" fillId="7" borderId="24" xfId="0" applyFont="1" applyFill="1" applyBorder="1" applyAlignment="1">
      <alignment horizontal="center" vertical="center" shrinkToFit="1"/>
    </xf>
    <xf numFmtId="0" fontId="84" fillId="7" borderId="22" xfId="0" applyFont="1" applyFill="1" applyBorder="1" applyAlignment="1">
      <alignment horizontal="center" vertical="center" shrinkToFit="1"/>
    </xf>
    <xf numFmtId="0" fontId="84" fillId="7" borderId="1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00" fillId="0" borderId="0" xfId="0" applyFont="1" applyBorder="1" applyAlignment="1">
      <alignment vertical="center" shrinkToFit="1"/>
    </xf>
    <xf numFmtId="0" fontId="101" fillId="0" borderId="47" xfId="0" applyFont="1" applyBorder="1" applyAlignment="1">
      <alignment horizontal="center" vertical="center" wrapText="1" shrinkToFit="1"/>
    </xf>
    <xf numFmtId="0" fontId="101" fillId="0" borderId="48" xfId="0" applyFont="1" applyBorder="1" applyAlignment="1">
      <alignment horizontal="center" vertical="center" wrapText="1" shrinkToFit="1"/>
    </xf>
    <xf numFmtId="0" fontId="101" fillId="0" borderId="49" xfId="0" applyFont="1" applyBorder="1" applyAlignment="1">
      <alignment horizontal="center" vertical="center" wrapText="1" shrinkToFit="1"/>
    </xf>
    <xf numFmtId="0" fontId="84" fillId="0" borderId="50" xfId="0" applyFont="1" applyBorder="1" applyAlignment="1">
      <alignment horizontal="center" vertical="center"/>
    </xf>
    <xf numFmtId="0" fontId="84" fillId="0" borderId="34" xfId="0" applyFont="1" applyBorder="1" applyAlignment="1">
      <alignment horizontal="center" vertical="center"/>
    </xf>
    <xf numFmtId="0" fontId="101" fillId="0" borderId="0" xfId="0" applyFont="1" applyBorder="1" applyAlignment="1">
      <alignment horizontal="center" vertical="center" wrapText="1" shrinkToFit="1"/>
    </xf>
    <xf numFmtId="0" fontId="89" fillId="0" borderId="0" xfId="0" applyFont="1" applyBorder="1" applyAlignment="1">
      <alignment horizontal="center" vertical="center" wrapText="1" shrinkToFit="1"/>
    </xf>
    <xf numFmtId="0" fontId="89" fillId="0" borderId="14" xfId="0" applyFont="1" applyBorder="1" applyAlignment="1">
      <alignment horizontal="center" vertical="center" wrapText="1" shrinkToFit="1"/>
    </xf>
    <xf numFmtId="14" fontId="19" fillId="0" borderId="14" xfId="0" applyNumberFormat="1" applyFont="1" applyBorder="1" applyAlignment="1">
      <alignment horizontal="center" vertical="top" shrinkToFit="1"/>
    </xf>
    <xf numFmtId="0" fontId="97" fillId="0" borderId="0" xfId="0" applyFont="1" applyBorder="1" applyAlignment="1">
      <alignment horizontal="center" vertical="center" wrapText="1" shrinkToFit="1"/>
    </xf>
    <xf numFmtId="0" fontId="80" fillId="0" borderId="0" xfId="0" applyFont="1" applyFill="1" applyAlignment="1">
      <alignment horizontal="center" vertical="center" shrinkToFit="1"/>
    </xf>
    <xf numFmtId="0" fontId="90" fillId="0" borderId="0" xfId="0" applyFont="1" applyBorder="1" applyAlignment="1">
      <alignment vertical="center" wrapText="1" shrinkToFit="1"/>
    </xf>
    <xf numFmtId="0" fontId="84" fillId="0" borderId="24" xfId="0" applyFont="1" applyBorder="1" applyAlignment="1">
      <alignment horizontal="center" vertical="center" shrinkToFit="1"/>
    </xf>
    <xf numFmtId="0" fontId="84" fillId="0" borderId="25" xfId="0" applyFont="1" applyBorder="1" applyAlignment="1">
      <alignment horizontal="center" vertical="center" shrinkToFit="1"/>
    </xf>
    <xf numFmtId="0" fontId="88" fillId="0" borderId="0" xfId="0" applyFont="1" applyFill="1" applyBorder="1" applyAlignment="1">
      <alignment horizontal="center" vertical="center" shrinkToFit="1"/>
    </xf>
    <xf numFmtId="0" fontId="11" fillId="36" borderId="51" xfId="0" applyFont="1" applyFill="1" applyBorder="1" applyAlignment="1">
      <alignment horizontal="center" vertical="center" shrinkToFit="1"/>
    </xf>
    <xf numFmtId="0" fontId="11" fillId="36" borderId="52" xfId="0" applyFont="1" applyFill="1" applyBorder="1" applyAlignment="1">
      <alignment horizontal="center" vertical="center" shrinkToFit="1"/>
    </xf>
    <xf numFmtId="0" fontId="11" fillId="36" borderId="53" xfId="0" applyFont="1" applyFill="1" applyBorder="1" applyAlignment="1">
      <alignment horizontal="center" vertical="center" shrinkToFit="1"/>
    </xf>
    <xf numFmtId="0" fontId="88" fillId="0" borderId="0" xfId="0" applyFont="1" applyAlignment="1">
      <alignment vertical="center" wrapText="1" shrinkToFit="1"/>
    </xf>
    <xf numFmtId="0" fontId="84" fillId="0" borderId="23" xfId="0" applyFont="1" applyBorder="1" applyAlignment="1">
      <alignment horizontal="center" vertical="center"/>
    </xf>
    <xf numFmtId="0" fontId="84" fillId="0" borderId="24" xfId="0" applyFont="1" applyBorder="1" applyAlignment="1">
      <alignment horizontal="center" vertical="center"/>
    </xf>
    <xf numFmtId="0" fontId="11" fillId="7" borderId="22" xfId="0" applyFont="1" applyFill="1" applyBorder="1" applyAlignment="1" quotePrefix="1">
      <alignment horizontal="center" vertical="center" shrinkToFit="1"/>
    </xf>
    <xf numFmtId="0" fontId="11" fillId="7" borderId="11" xfId="0" applyFont="1" applyFill="1" applyBorder="1" applyAlignment="1">
      <alignment horizontal="center" vertical="center" shrinkToFit="1"/>
    </xf>
    <xf numFmtId="0" fontId="91" fillId="0" borderId="0" xfId="0" applyFont="1" applyAlignment="1">
      <alignment horizontal="center" vertical="center" shrinkToFit="1"/>
    </xf>
    <xf numFmtId="0" fontId="5" fillId="36" borderId="54" xfId="0" applyFont="1" applyFill="1" applyBorder="1" applyAlignment="1">
      <alignment horizontal="center" vertical="center" shrinkToFit="1"/>
    </xf>
    <xf numFmtId="0" fontId="5" fillId="36" borderId="55" xfId="0" applyFont="1" applyFill="1" applyBorder="1" applyAlignment="1">
      <alignment horizontal="center" vertical="center" shrinkToFit="1"/>
    </xf>
    <xf numFmtId="0" fontId="5" fillId="36" borderId="56" xfId="0" applyFont="1" applyFill="1" applyBorder="1" applyAlignment="1">
      <alignment horizontal="center" vertical="center" shrinkToFit="1"/>
    </xf>
    <xf numFmtId="0" fontId="82" fillId="0" borderId="14" xfId="0" applyFont="1" applyBorder="1" applyAlignment="1">
      <alignment horizontal="center" vertical="center" wrapText="1" shrinkToFit="1"/>
    </xf>
    <xf numFmtId="0" fontId="84" fillId="0" borderId="57" xfId="0" applyFont="1" applyBorder="1" applyAlignment="1">
      <alignment horizontal="center" vertical="center" shrinkToFit="1"/>
    </xf>
    <xf numFmtId="0" fontId="84" fillId="0" borderId="58" xfId="0" applyFont="1" applyBorder="1" applyAlignment="1">
      <alignment horizontal="center" vertical="center" shrinkToFit="1"/>
    </xf>
    <xf numFmtId="0" fontId="84" fillId="0" borderId="59" xfId="0" applyFont="1" applyBorder="1" applyAlignment="1">
      <alignment horizontal="center" vertical="center" shrinkToFit="1"/>
    </xf>
    <xf numFmtId="0" fontId="85" fillId="0" borderId="19" xfId="0" applyFont="1" applyBorder="1" applyAlignment="1">
      <alignment vertical="center" shrinkToFit="1"/>
    </xf>
    <xf numFmtId="0" fontId="85" fillId="0" borderId="20" xfId="0" applyFont="1" applyBorder="1" applyAlignment="1">
      <alignment vertical="center" shrinkToFit="1"/>
    </xf>
    <xf numFmtId="0" fontId="11" fillId="7" borderId="40" xfId="0" applyFont="1" applyFill="1" applyBorder="1" applyAlignment="1">
      <alignment horizontal="center" vertical="center" shrinkToFit="1"/>
    </xf>
    <xf numFmtId="0" fontId="11" fillId="7" borderId="35" xfId="0" applyFont="1" applyFill="1" applyBorder="1" applyAlignment="1">
      <alignment horizontal="center" vertical="center" shrinkToFit="1"/>
    </xf>
    <xf numFmtId="0" fontId="11" fillId="7" borderId="29" xfId="0" applyFont="1" applyFill="1" applyBorder="1" applyAlignment="1">
      <alignment horizontal="center" vertical="center" shrinkToFit="1"/>
    </xf>
    <xf numFmtId="0" fontId="84" fillId="0" borderId="60" xfId="0" applyFont="1" applyBorder="1" applyAlignment="1">
      <alignment horizontal="center" vertical="center"/>
    </xf>
    <xf numFmtId="0" fontId="84" fillId="0" borderId="33" xfId="0" applyFont="1" applyBorder="1" applyAlignment="1">
      <alignment horizontal="center" vertical="center"/>
    </xf>
    <xf numFmtId="0" fontId="84" fillId="0" borderId="61" xfId="0" applyFont="1" applyBorder="1" applyAlignment="1">
      <alignment horizontal="center" vertical="center" shrinkToFit="1"/>
    </xf>
    <xf numFmtId="0" fontId="84" fillId="0" borderId="62" xfId="0" applyFont="1" applyBorder="1" applyAlignment="1">
      <alignment horizontal="center" vertical="center" shrinkToFit="1"/>
    </xf>
    <xf numFmtId="0" fontId="84" fillId="0" borderId="6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top" shrinkToFit="1"/>
    </xf>
    <xf numFmtId="0" fontId="78" fillId="0" borderId="0" xfId="0" applyFont="1" applyAlignment="1">
      <alignment horizontal="center" vertical="top" wrapText="1" shrinkToFit="1"/>
    </xf>
    <xf numFmtId="0" fontId="11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84" fillId="0" borderId="64" xfId="0" applyFont="1" applyBorder="1" applyAlignment="1">
      <alignment horizontal="center" vertical="center" shrinkToFit="1"/>
    </xf>
    <xf numFmtId="0" fontId="84" fillId="0" borderId="65" xfId="0" applyFont="1" applyBorder="1" applyAlignment="1">
      <alignment horizontal="center" vertical="center" shrinkToFit="1"/>
    </xf>
    <xf numFmtId="0" fontId="11" fillId="7" borderId="22" xfId="0" applyFont="1" applyFill="1" applyBorder="1" applyAlignment="1">
      <alignment horizontal="center" vertical="center" shrinkToFit="1"/>
    </xf>
    <xf numFmtId="0" fontId="102" fillId="0" borderId="0" xfId="0" applyFont="1" applyAlignment="1">
      <alignment horizontal="center" vertical="center" shrinkToFit="1"/>
    </xf>
    <xf numFmtId="0" fontId="102" fillId="0" borderId="21" xfId="0" applyFont="1" applyBorder="1" applyAlignment="1">
      <alignment horizontal="center" vertical="center" shrinkToFit="1"/>
    </xf>
    <xf numFmtId="0" fontId="103" fillId="0" borderId="13" xfId="0" applyFont="1" applyBorder="1" applyAlignment="1">
      <alignment horizontal="center" vertical="center" shrinkToFit="1"/>
    </xf>
    <xf numFmtId="0" fontId="103" fillId="0" borderId="0" xfId="0" applyFont="1" applyBorder="1" applyAlignment="1">
      <alignment horizontal="center" vertical="center" shrinkToFit="1"/>
    </xf>
    <xf numFmtId="0" fontId="103" fillId="0" borderId="21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14" borderId="18" xfId="0" applyFont="1" applyFill="1" applyBorder="1" applyAlignment="1">
      <alignment horizontal="center" vertical="center" shrinkToFit="1"/>
    </xf>
    <xf numFmtId="0" fontId="3" fillId="14" borderId="39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0" fillId="14" borderId="54" xfId="0" applyFill="1" applyBorder="1" applyAlignment="1">
      <alignment horizontal="center" vertical="center" shrinkToFit="1"/>
    </xf>
    <xf numFmtId="0" fontId="0" fillId="14" borderId="55" xfId="0" applyFill="1" applyBorder="1" applyAlignment="1">
      <alignment horizontal="center" vertical="center" shrinkToFit="1"/>
    </xf>
    <xf numFmtId="0" fontId="0" fillId="14" borderId="56" xfId="0" applyFill="1" applyBorder="1" applyAlignment="1">
      <alignment horizontal="center" vertical="center" shrinkToFit="1"/>
    </xf>
  </cellXfs>
  <cellStyles count="71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4" xfId="65"/>
    <cellStyle name="Followed Hyperlink" xfId="66"/>
    <cellStyle name="良い" xfId="67"/>
    <cellStyle name="㼿Ŀ?Ā̅" xfId="68"/>
    <cellStyle name="㼿Ŀ?Āဃ" xfId="69"/>
    <cellStyle name="㼿Ŀ?Āሃ" xfId="70"/>
    <cellStyle name="㼿Ŀ?Āᄃ" xfId="71"/>
    <cellStyle name="㼿Ŀ㼿Āਂ˿" xfId="72"/>
    <cellStyle name="㼿㼿?ിȔ" xfId="73"/>
    <cellStyle name="㼿㼿㼿ǁᜂ߿섀" xfId="74"/>
    <cellStyle name="㼿㼿㼿〿‥‭㊢　─ ⴀ ꈀ" xfId="75"/>
    <cellStyle name="㼿㼿㼿〿‥‭㒢　─ ⴀ ꈀ" xfId="76"/>
    <cellStyle name="㼿㼿㼿〿‥‭㚢　─ ⴀ ꈀ" xfId="77"/>
    <cellStyle name="㼿㼿㼿Ķ㐄෿㘀" xfId="78"/>
    <cellStyle name="㼿㼿㼿Ƣ⤄߿ꈀ" xfId="79"/>
    <cellStyle name="㼿㼿㼿Ƣ┄߿ꈀ" xfId="80"/>
    <cellStyle name="㼿㼿㼿Ƣᴄ߿ꈀ" xfId="81"/>
    <cellStyle name="㼿㼿㼿Ƣ℄߿ꈀ" xfId="82"/>
    <cellStyle name="㼿㼿㼿Ƣⴄ߿ꈀ" xfId="83"/>
    <cellStyle name="㼿㼿㼿ƿ༃ӿ뼀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X7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00390625" style="120" customWidth="1"/>
    <col min="2" max="2" width="5.625" style="120" customWidth="1"/>
    <col min="3" max="4" width="5.625" style="119" customWidth="1"/>
    <col min="5" max="9" width="15.625" style="119" customWidth="1"/>
    <col min="10" max="10" width="5.625" style="119" customWidth="1"/>
    <col min="11" max="11" width="40.625" style="119" customWidth="1"/>
    <col min="12" max="12" width="11.875" style="119" customWidth="1"/>
    <col min="13" max="13" width="40.625" style="119" customWidth="1"/>
    <col min="14" max="15" width="20.625" style="120" customWidth="1"/>
    <col min="16" max="18" width="9.00390625" style="120" customWidth="1"/>
    <col min="19" max="21" width="5.625" style="121" customWidth="1"/>
    <col min="22" max="16384" width="9.00390625" style="120" customWidth="1"/>
  </cols>
  <sheetData>
    <row r="1" spans="2:12" ht="25.5" customHeight="1">
      <c r="B1" s="198" t="s">
        <v>162</v>
      </c>
      <c r="C1" s="198"/>
      <c r="D1" s="198"/>
      <c r="E1" s="198"/>
      <c r="F1" s="198"/>
      <c r="G1" s="198"/>
      <c r="H1" s="198"/>
      <c r="I1" s="198"/>
      <c r="J1" s="198"/>
      <c r="K1" s="188">
        <f ca="1">TODAY()</f>
        <v>45051</v>
      </c>
      <c r="L1" s="169"/>
    </row>
    <row r="2" spans="2:12" ht="25.5" customHeight="1">
      <c r="B2" s="198" t="s">
        <v>176</v>
      </c>
      <c r="C2" s="198"/>
      <c r="D2" s="198"/>
      <c r="E2" s="198"/>
      <c r="F2" s="198"/>
      <c r="G2" s="198"/>
      <c r="H2" s="198"/>
      <c r="I2" s="198"/>
      <c r="J2" s="198"/>
      <c r="K2" s="188"/>
      <c r="L2" s="169"/>
    </row>
    <row r="3" spans="2:21" s="4" customFormat="1" ht="30" customHeight="1">
      <c r="B3" s="170" t="s">
        <v>268</v>
      </c>
      <c r="C3" s="170"/>
      <c r="D3" s="170"/>
      <c r="E3" s="170"/>
      <c r="F3" s="170"/>
      <c r="G3" s="170"/>
      <c r="H3" s="170"/>
      <c r="I3" s="170"/>
      <c r="J3" s="170"/>
      <c r="K3" s="179" t="s">
        <v>265</v>
      </c>
      <c r="L3" s="179"/>
      <c r="M3" s="20"/>
      <c r="S3" s="3"/>
      <c r="T3" s="3"/>
      <c r="U3" s="3"/>
    </row>
    <row r="4" spans="2:21" s="4" customFormat="1" ht="30" customHeight="1" thickBot="1">
      <c r="B4" s="221" t="s">
        <v>9</v>
      </c>
      <c r="C4" s="221"/>
      <c r="D4" s="221"/>
      <c r="E4" s="221"/>
      <c r="F4" s="221"/>
      <c r="G4" s="221"/>
      <c r="H4" s="221"/>
      <c r="I4" s="221"/>
      <c r="J4" s="221"/>
      <c r="K4" s="46"/>
      <c r="L4" s="46"/>
      <c r="M4" s="21"/>
      <c r="S4" s="3"/>
      <c r="T4" s="3"/>
      <c r="U4" s="3"/>
    </row>
    <row r="5" spans="2:22" s="126" customFormat="1" ht="21" customHeight="1" thickTop="1">
      <c r="B5" s="216" t="s">
        <v>104</v>
      </c>
      <c r="C5" s="217"/>
      <c r="D5" s="217"/>
      <c r="E5" s="225" t="str">
        <f>VLOOKUP(E6,$N$5:$O$56,2,FALSE)</f>
        <v>(イッシャ)ナガサキケンサッカーキョウカイ</v>
      </c>
      <c r="F5" s="226"/>
      <c r="G5" s="122" t="s">
        <v>104</v>
      </c>
      <c r="H5" s="218" t="s">
        <v>137</v>
      </c>
      <c r="I5" s="219"/>
      <c r="J5" s="220"/>
      <c r="L5" s="58"/>
      <c r="M5" s="123"/>
      <c r="N5" s="124" t="s">
        <v>137</v>
      </c>
      <c r="O5" s="124" t="s">
        <v>137</v>
      </c>
      <c r="P5" s="125" t="s">
        <v>138</v>
      </c>
      <c r="Q5" s="125" t="s">
        <v>138</v>
      </c>
      <c r="R5" s="125" t="s">
        <v>138</v>
      </c>
      <c r="S5" s="125" t="s">
        <v>138</v>
      </c>
      <c r="T5" s="125" t="s">
        <v>138</v>
      </c>
      <c r="U5" s="125" t="s">
        <v>138</v>
      </c>
      <c r="V5" s="125" t="s">
        <v>138</v>
      </c>
    </row>
    <row r="6" spans="2:21" s="126" customFormat="1" ht="21" customHeight="1" thickBot="1">
      <c r="B6" s="183" t="s">
        <v>0</v>
      </c>
      <c r="C6" s="184"/>
      <c r="D6" s="184"/>
      <c r="E6" s="171" t="s">
        <v>172</v>
      </c>
      <c r="F6" s="172"/>
      <c r="G6" s="127" t="s">
        <v>1</v>
      </c>
      <c r="H6" s="208" t="s">
        <v>137</v>
      </c>
      <c r="I6" s="209"/>
      <c r="J6" s="210"/>
      <c r="L6" s="58"/>
      <c r="N6" s="128" t="s">
        <v>172</v>
      </c>
      <c r="O6" s="123" t="s">
        <v>173</v>
      </c>
      <c r="P6" s="129" t="s">
        <v>18</v>
      </c>
      <c r="Q6" s="125" t="s">
        <v>19</v>
      </c>
      <c r="R6" s="130" t="s">
        <v>6</v>
      </c>
      <c r="S6" s="125" t="s">
        <v>145</v>
      </c>
      <c r="T6" s="125" t="s">
        <v>76</v>
      </c>
      <c r="U6" s="125" t="s">
        <v>77</v>
      </c>
    </row>
    <row r="7" spans="2:21" s="126" customFormat="1" ht="21" customHeight="1" thickBot="1">
      <c r="B7" s="199" t="s">
        <v>2</v>
      </c>
      <c r="C7" s="200"/>
      <c r="D7" s="200"/>
      <c r="E7" s="211" t="s">
        <v>117</v>
      </c>
      <c r="F7" s="212"/>
      <c r="G7" s="85" t="s">
        <v>73</v>
      </c>
      <c r="H7" s="192"/>
      <c r="I7" s="192"/>
      <c r="J7" s="193"/>
      <c r="K7" s="185" t="s">
        <v>70</v>
      </c>
      <c r="L7" s="180" t="s">
        <v>266</v>
      </c>
      <c r="M7" s="131" t="s">
        <v>267</v>
      </c>
      <c r="N7" s="132" t="s">
        <v>261</v>
      </c>
      <c r="O7" s="133" t="s">
        <v>177</v>
      </c>
      <c r="P7" s="129" t="s">
        <v>22</v>
      </c>
      <c r="Q7" s="125" t="s">
        <v>23</v>
      </c>
      <c r="R7" s="125" t="s">
        <v>113</v>
      </c>
      <c r="S7" s="125" t="s">
        <v>143</v>
      </c>
      <c r="T7" s="134" t="s">
        <v>20</v>
      </c>
      <c r="U7" s="125" t="s">
        <v>21</v>
      </c>
    </row>
    <row r="8" spans="2:21" s="126" customFormat="1" ht="21" customHeight="1" thickTop="1">
      <c r="B8" s="135"/>
      <c r="C8" s="136" t="s">
        <v>80</v>
      </c>
      <c r="D8" s="137" t="s">
        <v>164</v>
      </c>
      <c r="E8" s="138" t="s">
        <v>4</v>
      </c>
      <c r="F8" s="138" t="s">
        <v>105</v>
      </c>
      <c r="G8" s="138" t="s">
        <v>7</v>
      </c>
      <c r="H8" s="138" t="s">
        <v>142</v>
      </c>
      <c r="I8" s="139" t="s">
        <v>106</v>
      </c>
      <c r="J8" s="140" t="s">
        <v>107</v>
      </c>
      <c r="K8" s="185"/>
      <c r="L8" s="181"/>
      <c r="M8" s="79" t="s">
        <v>270</v>
      </c>
      <c r="N8" s="141" t="s">
        <v>262</v>
      </c>
      <c r="O8" s="133" t="s">
        <v>178</v>
      </c>
      <c r="P8" s="129" t="s">
        <v>26</v>
      </c>
      <c r="Q8" s="125" t="s">
        <v>27</v>
      </c>
      <c r="R8" s="125" t="s">
        <v>114</v>
      </c>
      <c r="S8" s="142" t="s">
        <v>144</v>
      </c>
      <c r="T8" s="134" t="s">
        <v>24</v>
      </c>
      <c r="U8" s="125" t="s">
        <v>25</v>
      </c>
    </row>
    <row r="9" spans="2:21" s="126" customFormat="1" ht="21" customHeight="1">
      <c r="B9" s="93">
        <v>1</v>
      </c>
      <c r="C9" s="91">
        <v>1</v>
      </c>
      <c r="D9" s="90" t="s">
        <v>165</v>
      </c>
      <c r="E9" s="83" t="s">
        <v>174</v>
      </c>
      <c r="F9" s="84" t="s">
        <v>175</v>
      </c>
      <c r="G9" s="108">
        <v>30239</v>
      </c>
      <c r="H9" s="109"/>
      <c r="I9" s="110"/>
      <c r="J9" s="111">
        <f>DATEDIF(G9,K1,"Y")</f>
        <v>40</v>
      </c>
      <c r="K9" s="185"/>
      <c r="L9" s="181"/>
      <c r="M9" s="80" t="s">
        <v>269</v>
      </c>
      <c r="N9" s="132" t="s">
        <v>263</v>
      </c>
      <c r="O9" s="133" t="s">
        <v>179</v>
      </c>
      <c r="Q9" s="125" t="s">
        <v>30</v>
      </c>
      <c r="R9" s="125" t="s">
        <v>115</v>
      </c>
      <c r="S9" s="142" t="s">
        <v>146</v>
      </c>
      <c r="T9" s="134" t="s">
        <v>28</v>
      </c>
      <c r="U9" s="125" t="s">
        <v>29</v>
      </c>
    </row>
    <row r="10" spans="2:21" s="126" customFormat="1" ht="21" customHeight="1" thickBot="1">
      <c r="B10" s="93">
        <v>2</v>
      </c>
      <c r="C10" s="91"/>
      <c r="D10" s="87"/>
      <c r="E10" s="83"/>
      <c r="F10" s="84"/>
      <c r="G10" s="108"/>
      <c r="H10" s="109"/>
      <c r="I10" s="110"/>
      <c r="J10" s="111">
        <f>DATEDIF(G10,K1,"Y")</f>
        <v>123</v>
      </c>
      <c r="K10" s="186" t="s">
        <v>121</v>
      </c>
      <c r="L10" s="182"/>
      <c r="M10" s="81" t="s">
        <v>268</v>
      </c>
      <c r="N10" s="141" t="s">
        <v>31</v>
      </c>
      <c r="O10" s="133" t="s">
        <v>180</v>
      </c>
      <c r="Q10" s="125" t="s">
        <v>118</v>
      </c>
      <c r="R10" s="125" t="s">
        <v>116</v>
      </c>
      <c r="S10" s="142" t="s">
        <v>147</v>
      </c>
      <c r="T10" s="134" t="s">
        <v>32</v>
      </c>
      <c r="U10" s="125" t="s">
        <v>33</v>
      </c>
    </row>
    <row r="11" spans="2:24" s="126" customFormat="1" ht="21" customHeight="1">
      <c r="B11" s="93">
        <v>3</v>
      </c>
      <c r="C11" s="91"/>
      <c r="D11" s="87"/>
      <c r="E11" s="83"/>
      <c r="F11" s="84"/>
      <c r="G11" s="108"/>
      <c r="H11" s="109"/>
      <c r="I11" s="110"/>
      <c r="J11" s="111">
        <f>DATEDIF(G11,K1,"Y")</f>
        <v>123</v>
      </c>
      <c r="K11" s="187"/>
      <c r="L11" s="102"/>
      <c r="M11" s="78"/>
      <c r="N11" s="143" t="s">
        <v>181</v>
      </c>
      <c r="O11" s="133" t="s">
        <v>182</v>
      </c>
      <c r="Q11" s="125" t="s">
        <v>119</v>
      </c>
      <c r="S11" s="142" t="s">
        <v>148</v>
      </c>
      <c r="T11" s="134" t="s">
        <v>34</v>
      </c>
      <c r="U11" s="125" t="s">
        <v>35</v>
      </c>
      <c r="X11" s="120"/>
    </row>
    <row r="12" spans="2:24" s="126" customFormat="1" ht="21" customHeight="1">
      <c r="B12" s="93">
        <v>4</v>
      </c>
      <c r="C12" s="91"/>
      <c r="D12" s="87"/>
      <c r="E12" s="83"/>
      <c r="F12" s="84"/>
      <c r="G12" s="108"/>
      <c r="H12" s="109"/>
      <c r="I12" s="110"/>
      <c r="J12" s="111">
        <f>DATEDIF(G12,K1,"Y")</f>
        <v>123</v>
      </c>
      <c r="K12" s="187"/>
      <c r="L12" s="102"/>
      <c r="M12" s="36"/>
      <c r="N12" s="143" t="s">
        <v>183</v>
      </c>
      <c r="O12" s="133" t="s">
        <v>184</v>
      </c>
      <c r="Q12" s="125" t="s">
        <v>120</v>
      </c>
      <c r="S12" s="142" t="s">
        <v>149</v>
      </c>
      <c r="T12" s="134" t="s">
        <v>36</v>
      </c>
      <c r="U12" s="125" t="s">
        <v>37</v>
      </c>
      <c r="X12" s="120"/>
    </row>
    <row r="13" spans="2:24" s="126" customFormat="1" ht="21" customHeight="1">
      <c r="B13" s="93">
        <v>5</v>
      </c>
      <c r="C13" s="91"/>
      <c r="D13" s="87"/>
      <c r="E13" s="83"/>
      <c r="F13" s="84"/>
      <c r="G13" s="108"/>
      <c r="H13" s="109"/>
      <c r="I13" s="110"/>
      <c r="J13" s="111">
        <f>DATEDIF(G13,K1,"Y")</f>
        <v>123</v>
      </c>
      <c r="K13" s="207" t="s">
        <v>122</v>
      </c>
      <c r="L13" s="105"/>
      <c r="M13" s="36"/>
      <c r="N13" s="143" t="s">
        <v>185</v>
      </c>
      <c r="O13" s="133" t="s">
        <v>186</v>
      </c>
      <c r="S13" s="142" t="s">
        <v>150</v>
      </c>
      <c r="T13" s="134" t="s">
        <v>38</v>
      </c>
      <c r="U13" s="125" t="s">
        <v>39</v>
      </c>
      <c r="X13" s="120"/>
    </row>
    <row r="14" spans="2:24" s="126" customFormat="1" ht="21" customHeight="1">
      <c r="B14" s="93">
        <v>6</v>
      </c>
      <c r="C14" s="91"/>
      <c r="D14" s="87"/>
      <c r="E14" s="83"/>
      <c r="F14" s="84"/>
      <c r="G14" s="108"/>
      <c r="H14" s="109"/>
      <c r="I14" s="110"/>
      <c r="J14" s="111">
        <f>DATEDIF(G14,K1,"Y")</f>
        <v>123</v>
      </c>
      <c r="K14" s="207"/>
      <c r="L14" s="105"/>
      <c r="M14" s="36"/>
      <c r="N14" s="141" t="s">
        <v>264</v>
      </c>
      <c r="O14" s="133" t="s">
        <v>187</v>
      </c>
      <c r="Q14" s="120"/>
      <c r="S14" s="142" t="s">
        <v>151</v>
      </c>
      <c r="T14" s="134" t="s">
        <v>40</v>
      </c>
      <c r="U14" s="125" t="s">
        <v>41</v>
      </c>
      <c r="X14" s="120"/>
    </row>
    <row r="15" spans="2:21" ht="21" customHeight="1">
      <c r="B15" s="93">
        <v>7</v>
      </c>
      <c r="C15" s="91"/>
      <c r="D15" s="87"/>
      <c r="E15" s="83"/>
      <c r="F15" s="84"/>
      <c r="G15" s="108"/>
      <c r="H15" s="109"/>
      <c r="I15" s="110"/>
      <c r="J15" s="111">
        <f>DATEDIF(G15,K1,"Y")</f>
        <v>123</v>
      </c>
      <c r="K15" s="207"/>
      <c r="L15" s="77"/>
      <c r="M15" s="120"/>
      <c r="N15" s="143" t="s">
        <v>188</v>
      </c>
      <c r="O15" s="133" t="s">
        <v>189</v>
      </c>
      <c r="P15" s="126"/>
      <c r="R15" s="126"/>
      <c r="S15" s="142" t="s">
        <v>152</v>
      </c>
      <c r="T15" s="134" t="s">
        <v>42</v>
      </c>
      <c r="U15" s="125" t="s">
        <v>43</v>
      </c>
    </row>
    <row r="16" spans="2:21" ht="21" customHeight="1">
      <c r="B16" s="93">
        <v>8</v>
      </c>
      <c r="C16" s="91"/>
      <c r="D16" s="87"/>
      <c r="E16" s="83"/>
      <c r="F16" s="84"/>
      <c r="G16" s="108"/>
      <c r="H16" s="109"/>
      <c r="I16" s="110"/>
      <c r="J16" s="111">
        <f>DATEDIF(G16,K1,"Y")</f>
        <v>123</v>
      </c>
      <c r="K16" s="207"/>
      <c r="L16" s="77"/>
      <c r="M16" s="120"/>
      <c r="N16" s="141"/>
      <c r="O16" s="133"/>
      <c r="S16" s="142" t="s">
        <v>153</v>
      </c>
      <c r="T16" s="134" t="s">
        <v>44</v>
      </c>
      <c r="U16" s="125" t="s">
        <v>45</v>
      </c>
    </row>
    <row r="17" spans="2:21" ht="21" customHeight="1">
      <c r="B17" s="93">
        <v>9</v>
      </c>
      <c r="C17" s="91"/>
      <c r="D17" s="87"/>
      <c r="E17" s="83"/>
      <c r="F17" s="84"/>
      <c r="G17" s="108"/>
      <c r="H17" s="109"/>
      <c r="I17" s="110"/>
      <c r="J17" s="111">
        <f>DATEDIF(G17,K1,"Y")</f>
        <v>123</v>
      </c>
      <c r="K17" s="189"/>
      <c r="L17" s="144"/>
      <c r="M17" s="120"/>
      <c r="N17" s="141" t="s">
        <v>245</v>
      </c>
      <c r="O17" s="133" t="s">
        <v>190</v>
      </c>
      <c r="S17" s="142" t="s">
        <v>154</v>
      </c>
      <c r="T17" s="134" t="s">
        <v>46</v>
      </c>
      <c r="U17" s="125" t="s">
        <v>47</v>
      </c>
    </row>
    <row r="18" spans="2:21" ht="21" customHeight="1">
      <c r="B18" s="93">
        <v>10</v>
      </c>
      <c r="C18" s="91"/>
      <c r="D18" s="87"/>
      <c r="E18" s="83"/>
      <c r="F18" s="84"/>
      <c r="G18" s="108"/>
      <c r="H18" s="109"/>
      <c r="I18" s="110"/>
      <c r="J18" s="111">
        <f>DATEDIF(G18,K1,"Y")</f>
        <v>123</v>
      </c>
      <c r="K18" s="189"/>
      <c r="L18" s="144"/>
      <c r="M18" s="120"/>
      <c r="N18" s="132" t="s">
        <v>257</v>
      </c>
      <c r="O18" s="133" t="s">
        <v>191</v>
      </c>
      <c r="S18" s="142" t="s">
        <v>155</v>
      </c>
      <c r="T18" s="134" t="s">
        <v>48</v>
      </c>
      <c r="U18" s="125" t="s">
        <v>49</v>
      </c>
    </row>
    <row r="19" spans="2:21" ht="21" customHeight="1">
      <c r="B19" s="93">
        <v>11</v>
      </c>
      <c r="C19" s="91"/>
      <c r="D19" s="87"/>
      <c r="E19" s="83"/>
      <c r="F19" s="84"/>
      <c r="G19" s="108"/>
      <c r="H19" s="109"/>
      <c r="I19" s="110"/>
      <c r="J19" s="111">
        <f>DATEDIF(G19,K1,"Y")</f>
        <v>123</v>
      </c>
      <c r="K19" s="189"/>
      <c r="L19" s="144"/>
      <c r="M19" s="120"/>
      <c r="N19" s="141" t="s">
        <v>192</v>
      </c>
      <c r="O19" s="133" t="s">
        <v>193</v>
      </c>
      <c r="S19" s="145"/>
      <c r="U19" s="125" t="s">
        <v>50</v>
      </c>
    </row>
    <row r="20" spans="2:21" ht="21" customHeight="1">
      <c r="B20" s="93">
        <v>12</v>
      </c>
      <c r="C20" s="91"/>
      <c r="D20" s="87"/>
      <c r="E20" s="83"/>
      <c r="F20" s="84"/>
      <c r="G20" s="108"/>
      <c r="H20" s="109"/>
      <c r="I20" s="110"/>
      <c r="J20" s="111">
        <f>DATEDIF(G20,K1,"Y")</f>
        <v>123</v>
      </c>
      <c r="K20" s="189"/>
      <c r="L20" s="144"/>
      <c r="M20" s="120"/>
      <c r="N20" s="141" t="s">
        <v>194</v>
      </c>
      <c r="O20" s="133" t="s">
        <v>195</v>
      </c>
      <c r="S20" s="145"/>
      <c r="U20" s="125" t="s">
        <v>51</v>
      </c>
    </row>
    <row r="21" spans="2:21" ht="21" customHeight="1">
      <c r="B21" s="93">
        <v>13</v>
      </c>
      <c r="C21" s="91"/>
      <c r="D21" s="87"/>
      <c r="E21" s="83"/>
      <c r="F21" s="84"/>
      <c r="G21" s="108"/>
      <c r="H21" s="109"/>
      <c r="I21" s="110"/>
      <c r="J21" s="111">
        <f>DATEDIF(G21,K1,"Y")</f>
        <v>123</v>
      </c>
      <c r="K21" s="189"/>
      <c r="L21" s="144"/>
      <c r="M21" s="120"/>
      <c r="N21" s="141" t="s">
        <v>196</v>
      </c>
      <c r="O21" s="133" t="s">
        <v>197</v>
      </c>
      <c r="S21" s="145"/>
      <c r="U21" s="125" t="s">
        <v>52</v>
      </c>
    </row>
    <row r="22" spans="2:21" ht="21" customHeight="1">
      <c r="B22" s="93">
        <v>14</v>
      </c>
      <c r="C22" s="91"/>
      <c r="D22" s="87"/>
      <c r="E22" s="83"/>
      <c r="F22" s="84"/>
      <c r="G22" s="108"/>
      <c r="H22" s="109"/>
      <c r="I22" s="110"/>
      <c r="J22" s="111">
        <f>DATEDIF(G22,K1,"Y")</f>
        <v>123</v>
      </c>
      <c r="K22" s="189"/>
      <c r="L22" s="144"/>
      <c r="M22" s="120"/>
      <c r="N22" s="141" t="s">
        <v>198</v>
      </c>
      <c r="O22" s="133" t="s">
        <v>199</v>
      </c>
      <c r="S22" s="145"/>
      <c r="U22" s="125" t="s">
        <v>53</v>
      </c>
    </row>
    <row r="23" spans="2:21" ht="21" customHeight="1">
      <c r="B23" s="93">
        <v>15</v>
      </c>
      <c r="C23" s="91"/>
      <c r="D23" s="87"/>
      <c r="E23" s="83"/>
      <c r="F23" s="84"/>
      <c r="G23" s="108"/>
      <c r="H23" s="109"/>
      <c r="I23" s="110"/>
      <c r="J23" s="111">
        <f>DATEDIF(G23,K1,"Y")</f>
        <v>123</v>
      </c>
      <c r="K23" s="189"/>
      <c r="L23" s="144"/>
      <c r="M23" s="120"/>
      <c r="N23" s="132" t="s">
        <v>258</v>
      </c>
      <c r="O23" s="133" t="s">
        <v>200</v>
      </c>
      <c r="S23" s="145"/>
      <c r="U23" s="125" t="s">
        <v>54</v>
      </c>
    </row>
    <row r="24" spans="2:21" ht="21" customHeight="1">
      <c r="B24" s="93">
        <v>16</v>
      </c>
      <c r="C24" s="91"/>
      <c r="D24" s="87"/>
      <c r="E24" s="83"/>
      <c r="F24" s="84"/>
      <c r="G24" s="108"/>
      <c r="H24" s="109"/>
      <c r="I24" s="110"/>
      <c r="J24" s="111">
        <f>DATEDIF(G24,K1,"Y")</f>
        <v>123</v>
      </c>
      <c r="K24" s="106"/>
      <c r="L24" s="106"/>
      <c r="M24" s="106"/>
      <c r="N24" s="141" t="s">
        <v>201</v>
      </c>
      <c r="O24" s="133" t="s">
        <v>202</v>
      </c>
      <c r="S24" s="145"/>
      <c r="U24" s="125" t="s">
        <v>55</v>
      </c>
    </row>
    <row r="25" spans="2:21" ht="21" customHeight="1">
      <c r="B25" s="93">
        <v>17</v>
      </c>
      <c r="C25" s="91"/>
      <c r="D25" s="87"/>
      <c r="E25" s="83"/>
      <c r="F25" s="84"/>
      <c r="G25" s="108"/>
      <c r="H25" s="109"/>
      <c r="I25" s="110"/>
      <c r="J25" s="111">
        <f>DATEDIF(G25,K1,"Y")</f>
        <v>123</v>
      </c>
      <c r="K25" s="106"/>
      <c r="L25" s="106"/>
      <c r="M25" s="120"/>
      <c r="N25" s="132" t="s">
        <v>203</v>
      </c>
      <c r="O25" s="133" t="s">
        <v>203</v>
      </c>
      <c r="S25" s="145"/>
      <c r="U25" s="125" t="s">
        <v>56</v>
      </c>
    </row>
    <row r="26" spans="2:21" ht="21" customHeight="1">
      <c r="B26" s="93">
        <v>18</v>
      </c>
      <c r="C26" s="91"/>
      <c r="D26" s="87"/>
      <c r="E26" s="83"/>
      <c r="F26" s="84"/>
      <c r="G26" s="108"/>
      <c r="H26" s="109"/>
      <c r="I26" s="110"/>
      <c r="J26" s="111">
        <f>DATEDIF(G26,K1,"Y")</f>
        <v>123</v>
      </c>
      <c r="K26" s="106"/>
      <c r="L26" s="106"/>
      <c r="M26" s="120"/>
      <c r="N26" s="141"/>
      <c r="O26" s="133"/>
      <c r="S26" s="145"/>
      <c r="U26" s="125" t="s">
        <v>57</v>
      </c>
    </row>
    <row r="27" spans="2:21" ht="21" customHeight="1">
      <c r="B27" s="93">
        <v>19</v>
      </c>
      <c r="C27" s="91"/>
      <c r="D27" s="87"/>
      <c r="E27" s="83"/>
      <c r="F27" s="84"/>
      <c r="G27" s="108"/>
      <c r="H27" s="109"/>
      <c r="I27" s="110"/>
      <c r="J27" s="111">
        <f>DATEDIF(G27,K1,"Y")</f>
        <v>123</v>
      </c>
      <c r="K27" s="106"/>
      <c r="L27" s="106"/>
      <c r="M27" s="120"/>
      <c r="N27" s="132" t="s">
        <v>204</v>
      </c>
      <c r="O27" s="133" t="s">
        <v>205</v>
      </c>
      <c r="S27" s="145"/>
      <c r="U27" s="125" t="s">
        <v>58</v>
      </c>
    </row>
    <row r="28" spans="2:21" ht="21" customHeight="1">
      <c r="B28" s="93">
        <v>20</v>
      </c>
      <c r="C28" s="91"/>
      <c r="D28" s="87"/>
      <c r="E28" s="83"/>
      <c r="F28" s="84"/>
      <c r="G28" s="108"/>
      <c r="H28" s="109"/>
      <c r="I28" s="110"/>
      <c r="J28" s="111">
        <f>DATEDIF(G28,K1,"Y")</f>
        <v>123</v>
      </c>
      <c r="K28" s="106"/>
      <c r="L28" s="106"/>
      <c r="M28" s="120"/>
      <c r="N28" s="141" t="s">
        <v>256</v>
      </c>
      <c r="O28" s="133" t="s">
        <v>206</v>
      </c>
      <c r="S28" s="145"/>
      <c r="U28" s="125" t="s">
        <v>59</v>
      </c>
    </row>
    <row r="29" spans="2:21" ht="21" customHeight="1">
      <c r="B29" s="93">
        <v>21</v>
      </c>
      <c r="C29" s="91"/>
      <c r="D29" s="87"/>
      <c r="E29" s="83"/>
      <c r="F29" s="84"/>
      <c r="G29" s="108"/>
      <c r="H29" s="109"/>
      <c r="I29" s="110"/>
      <c r="J29" s="111">
        <f>DATEDIF(G29,K1,"Y")</f>
        <v>123</v>
      </c>
      <c r="K29" s="106"/>
      <c r="L29" s="106"/>
      <c r="M29" s="120"/>
      <c r="N29" s="132" t="s">
        <v>246</v>
      </c>
      <c r="O29" s="133" t="s">
        <v>207</v>
      </c>
      <c r="S29" s="145"/>
      <c r="U29" s="125" t="s">
        <v>60</v>
      </c>
    </row>
    <row r="30" spans="2:21" ht="21" customHeight="1">
      <c r="B30" s="93">
        <v>22</v>
      </c>
      <c r="C30" s="91"/>
      <c r="D30" s="87"/>
      <c r="E30" s="83"/>
      <c r="F30" s="84"/>
      <c r="G30" s="108"/>
      <c r="H30" s="109"/>
      <c r="I30" s="110"/>
      <c r="J30" s="111">
        <f>DATEDIF(G30,K1,"Y")</f>
        <v>123</v>
      </c>
      <c r="K30" s="106"/>
      <c r="L30" s="106"/>
      <c r="M30" s="120"/>
      <c r="N30" s="132" t="s">
        <v>208</v>
      </c>
      <c r="O30" s="133" t="s">
        <v>209</v>
      </c>
      <c r="S30" s="145"/>
      <c r="U30" s="125" t="s">
        <v>61</v>
      </c>
    </row>
    <row r="31" spans="2:21" ht="21" customHeight="1">
      <c r="B31" s="93">
        <v>23</v>
      </c>
      <c r="C31" s="91"/>
      <c r="D31" s="87"/>
      <c r="E31" s="83"/>
      <c r="F31" s="84"/>
      <c r="G31" s="108"/>
      <c r="H31" s="109"/>
      <c r="I31" s="110"/>
      <c r="J31" s="111">
        <f>DATEDIF(G31,K1,"Y")</f>
        <v>123</v>
      </c>
      <c r="K31" s="106"/>
      <c r="L31" s="106"/>
      <c r="M31" s="120"/>
      <c r="N31" s="132" t="s">
        <v>210</v>
      </c>
      <c r="O31" s="133" t="s">
        <v>211</v>
      </c>
      <c r="S31" s="106"/>
      <c r="U31" s="125" t="s">
        <v>62</v>
      </c>
    </row>
    <row r="32" spans="2:21" ht="21" customHeight="1">
      <c r="B32" s="94">
        <v>24</v>
      </c>
      <c r="C32" s="91"/>
      <c r="D32" s="87"/>
      <c r="E32" s="83"/>
      <c r="F32" s="84"/>
      <c r="G32" s="112"/>
      <c r="H32" s="113"/>
      <c r="I32" s="114"/>
      <c r="J32" s="111">
        <f>DATEDIF(G32,K1,"Y")</f>
        <v>123</v>
      </c>
      <c r="K32" s="106"/>
      <c r="L32" s="106"/>
      <c r="M32" s="120"/>
      <c r="N32" s="132" t="s">
        <v>212</v>
      </c>
      <c r="O32" s="133" t="s">
        <v>213</v>
      </c>
      <c r="S32" s="146"/>
      <c r="U32" s="125" t="s">
        <v>63</v>
      </c>
    </row>
    <row r="33" spans="2:21" ht="21" customHeight="1" thickBot="1">
      <c r="B33" s="95">
        <v>25</v>
      </c>
      <c r="C33" s="92"/>
      <c r="D33" s="89"/>
      <c r="E33" s="85"/>
      <c r="F33" s="86"/>
      <c r="G33" s="115"/>
      <c r="H33" s="116"/>
      <c r="I33" s="117"/>
      <c r="J33" s="118">
        <f>DATEDIF(G33,K1,"Y")</f>
        <v>123</v>
      </c>
      <c r="K33" s="106"/>
      <c r="L33" s="106"/>
      <c r="M33" s="106"/>
      <c r="N33" s="132" t="s">
        <v>259</v>
      </c>
      <c r="O33" s="133" t="s">
        <v>214</v>
      </c>
      <c r="S33" s="106"/>
      <c r="U33" s="125" t="s">
        <v>64</v>
      </c>
    </row>
    <row r="34" spans="3:21" ht="21" customHeight="1" thickBot="1" thickTop="1">
      <c r="C34" s="106"/>
      <c r="D34" s="106"/>
      <c r="E34" s="106"/>
      <c r="F34" s="106"/>
      <c r="G34" s="14"/>
      <c r="H34" s="14"/>
      <c r="I34" s="106"/>
      <c r="J34" s="106"/>
      <c r="K34" s="106"/>
      <c r="L34" s="106"/>
      <c r="M34" s="106"/>
      <c r="N34" s="132" t="s">
        <v>260</v>
      </c>
      <c r="O34" s="133" t="s">
        <v>215</v>
      </c>
      <c r="S34" s="147"/>
      <c r="U34" s="125" t="s">
        <v>65</v>
      </c>
    </row>
    <row r="35" spans="2:21" ht="21" customHeight="1" thickTop="1">
      <c r="B35" s="204" t="s">
        <v>5</v>
      </c>
      <c r="C35" s="205"/>
      <c r="D35" s="205"/>
      <c r="E35" s="206"/>
      <c r="F35" s="195" t="s">
        <v>8</v>
      </c>
      <c r="G35" s="196"/>
      <c r="H35" s="196"/>
      <c r="I35" s="197"/>
      <c r="K35" s="203" t="s">
        <v>71</v>
      </c>
      <c r="L35" s="104"/>
      <c r="M35" s="106"/>
      <c r="N35" s="148" t="s">
        <v>136</v>
      </c>
      <c r="O35" s="148" t="s">
        <v>136</v>
      </c>
      <c r="S35" s="145"/>
      <c r="U35" s="125" t="s">
        <v>66</v>
      </c>
    </row>
    <row r="36" spans="2:21" ht="21" customHeight="1">
      <c r="B36" s="213" t="s">
        <v>3</v>
      </c>
      <c r="C36" s="214"/>
      <c r="D36" s="215"/>
      <c r="E36" s="149" t="s">
        <v>6</v>
      </c>
      <c r="F36" s="150" t="s">
        <v>10</v>
      </c>
      <c r="G36" s="151" t="s">
        <v>11</v>
      </c>
      <c r="H36" s="151" t="s">
        <v>12</v>
      </c>
      <c r="I36" s="149" t="s">
        <v>13</v>
      </c>
      <c r="K36" s="203"/>
      <c r="L36" s="104"/>
      <c r="M36" s="106"/>
      <c r="N36" s="143" t="s">
        <v>216</v>
      </c>
      <c r="O36" s="143" t="s">
        <v>217</v>
      </c>
      <c r="S36" s="106"/>
      <c r="U36" s="125" t="s">
        <v>67</v>
      </c>
    </row>
    <row r="37" spans="2:21" ht="21" customHeight="1">
      <c r="B37" s="176" t="s">
        <v>139</v>
      </c>
      <c r="C37" s="177"/>
      <c r="D37" s="177"/>
      <c r="E37" s="152" t="s">
        <v>136</v>
      </c>
      <c r="F37" s="150" t="s">
        <v>14</v>
      </c>
      <c r="G37" s="153"/>
      <c r="H37" s="153"/>
      <c r="I37" s="154"/>
      <c r="K37" s="191" t="s">
        <v>123</v>
      </c>
      <c r="L37" s="103"/>
      <c r="M37" s="106"/>
      <c r="N37" s="143" t="s">
        <v>247</v>
      </c>
      <c r="O37" s="143" t="s">
        <v>218</v>
      </c>
      <c r="S37" s="146"/>
      <c r="U37" s="125" t="s">
        <v>68</v>
      </c>
    </row>
    <row r="38" spans="2:19" ht="21" customHeight="1">
      <c r="B38" s="176" t="s">
        <v>139</v>
      </c>
      <c r="C38" s="177"/>
      <c r="D38" s="177"/>
      <c r="E38" s="152" t="s">
        <v>136</v>
      </c>
      <c r="F38" s="150" t="s">
        <v>15</v>
      </c>
      <c r="G38" s="153"/>
      <c r="H38" s="153"/>
      <c r="I38" s="154"/>
      <c r="K38" s="191"/>
      <c r="L38" s="103"/>
      <c r="M38" s="106"/>
      <c r="N38" s="143" t="s">
        <v>248</v>
      </c>
      <c r="O38" s="143" t="s">
        <v>219</v>
      </c>
      <c r="S38" s="146"/>
    </row>
    <row r="39" spans="2:19" ht="21" customHeight="1">
      <c r="B39" s="176" t="s">
        <v>139</v>
      </c>
      <c r="C39" s="177"/>
      <c r="D39" s="177"/>
      <c r="E39" s="152" t="s">
        <v>136</v>
      </c>
      <c r="F39" s="150" t="s">
        <v>16</v>
      </c>
      <c r="G39" s="153"/>
      <c r="H39" s="153"/>
      <c r="I39" s="154"/>
      <c r="K39" s="191"/>
      <c r="L39" s="103"/>
      <c r="M39" s="106"/>
      <c r="N39" s="143" t="s">
        <v>249</v>
      </c>
      <c r="O39" s="143" t="s">
        <v>220</v>
      </c>
      <c r="S39" s="146"/>
    </row>
    <row r="40" spans="2:19" ht="21" customHeight="1" thickBot="1">
      <c r="B40" s="227" t="s">
        <v>139</v>
      </c>
      <c r="C40" s="202"/>
      <c r="D40" s="202"/>
      <c r="E40" s="155" t="s">
        <v>136</v>
      </c>
      <c r="F40" s="156" t="s">
        <v>17</v>
      </c>
      <c r="G40" s="157"/>
      <c r="H40" s="157"/>
      <c r="I40" s="158"/>
      <c r="K40" s="191"/>
      <c r="L40" s="103"/>
      <c r="M40" s="159"/>
      <c r="N40" s="160" t="s">
        <v>221</v>
      </c>
      <c r="O40" s="160" t="s">
        <v>222</v>
      </c>
      <c r="S40" s="145"/>
    </row>
    <row r="41" spans="2:19" ht="21" customHeight="1" thickTop="1">
      <c r="B41" s="201" t="s">
        <v>137</v>
      </c>
      <c r="C41" s="202"/>
      <c r="D41" s="202"/>
      <c r="E41" s="155" t="s">
        <v>136</v>
      </c>
      <c r="F41" s="101" t="s">
        <v>157</v>
      </c>
      <c r="G41" s="194" t="s">
        <v>72</v>
      </c>
      <c r="H41" s="194"/>
      <c r="I41" s="194"/>
      <c r="J41" s="194"/>
      <c r="K41" s="191"/>
      <c r="L41" s="103"/>
      <c r="M41" s="161"/>
      <c r="N41" s="143" t="s">
        <v>223</v>
      </c>
      <c r="O41" s="143" t="s">
        <v>224</v>
      </c>
      <c r="S41" s="106"/>
    </row>
    <row r="42" spans="2:19" ht="21" customHeight="1" thickBot="1">
      <c r="B42" s="174" t="s">
        <v>140</v>
      </c>
      <c r="C42" s="175"/>
      <c r="D42" s="175"/>
      <c r="E42" s="162" t="s">
        <v>136</v>
      </c>
      <c r="F42" s="194" t="s">
        <v>161</v>
      </c>
      <c r="G42" s="190" t="s">
        <v>163</v>
      </c>
      <c r="H42" s="190"/>
      <c r="I42" s="190"/>
      <c r="J42" s="190"/>
      <c r="K42" s="191" t="s">
        <v>141</v>
      </c>
      <c r="L42" s="103"/>
      <c r="M42" s="161"/>
      <c r="N42" s="163" t="s">
        <v>250</v>
      </c>
      <c r="O42" s="163" t="s">
        <v>225</v>
      </c>
      <c r="S42" s="106"/>
    </row>
    <row r="43" spans="6:19" ht="21" customHeight="1" thickTop="1">
      <c r="F43" s="194"/>
      <c r="G43" s="190"/>
      <c r="H43" s="190"/>
      <c r="I43" s="190"/>
      <c r="J43" s="190"/>
      <c r="K43" s="191"/>
      <c r="L43" s="103"/>
      <c r="M43" s="161"/>
      <c r="N43" s="143"/>
      <c r="O43" s="143"/>
      <c r="S43" s="146"/>
    </row>
    <row r="44" spans="2:19" ht="21" customHeight="1">
      <c r="B44" s="164"/>
      <c r="C44" s="164"/>
      <c r="D44" s="164"/>
      <c r="F44" s="223" t="s">
        <v>156</v>
      </c>
      <c r="G44" s="223"/>
      <c r="H44" s="223"/>
      <c r="I44" s="223"/>
      <c r="J44" s="223"/>
      <c r="K44" s="191"/>
      <c r="L44" s="103"/>
      <c r="M44" s="161"/>
      <c r="N44" s="143" t="s">
        <v>226</v>
      </c>
      <c r="O44" s="143" t="s">
        <v>227</v>
      </c>
      <c r="S44" s="146"/>
    </row>
    <row r="45" spans="2:23" ht="21" customHeight="1">
      <c r="B45" s="164"/>
      <c r="C45" s="164"/>
      <c r="D45" s="164"/>
      <c r="E45" s="120"/>
      <c r="F45" s="107" t="s">
        <v>148</v>
      </c>
      <c r="G45" s="107" t="s">
        <v>34</v>
      </c>
      <c r="H45" s="107" t="s">
        <v>33</v>
      </c>
      <c r="I45" s="106"/>
      <c r="J45" s="14"/>
      <c r="K45" s="191"/>
      <c r="L45" s="103"/>
      <c r="M45" s="161"/>
      <c r="N45" s="143" t="s">
        <v>228</v>
      </c>
      <c r="O45" s="143" t="s">
        <v>229</v>
      </c>
      <c r="S45" s="145"/>
      <c r="W45" s="14"/>
    </row>
    <row r="46" spans="2:20" ht="21" customHeight="1">
      <c r="B46" s="14"/>
      <c r="C46" s="14"/>
      <c r="D46" s="14"/>
      <c r="E46" s="14"/>
      <c r="F46" s="178" t="s">
        <v>69</v>
      </c>
      <c r="G46" s="224" t="str">
        <f>$H$6</f>
        <v>-</v>
      </c>
      <c r="H46" s="224"/>
      <c r="I46" s="223"/>
      <c r="J46" s="14"/>
      <c r="K46" s="191"/>
      <c r="L46" s="103"/>
      <c r="M46" s="14"/>
      <c r="N46" s="143" t="s">
        <v>251</v>
      </c>
      <c r="O46" s="143" t="s">
        <v>230</v>
      </c>
      <c r="S46" s="146"/>
      <c r="T46" s="147"/>
    </row>
    <row r="47" spans="2:15" ht="21" customHeight="1">
      <c r="B47" s="14"/>
      <c r="C47" s="14"/>
      <c r="D47" s="14"/>
      <c r="E47" s="14"/>
      <c r="F47" s="178"/>
      <c r="G47" s="224"/>
      <c r="H47" s="224"/>
      <c r="I47" s="223"/>
      <c r="J47" s="106"/>
      <c r="N47" s="143" t="s">
        <v>252</v>
      </c>
      <c r="O47" s="143" t="s">
        <v>231</v>
      </c>
    </row>
    <row r="48" spans="3:15" ht="21" customHeight="1">
      <c r="C48" s="120"/>
      <c r="D48" s="120"/>
      <c r="E48" s="120"/>
      <c r="F48" s="173" t="s">
        <v>124</v>
      </c>
      <c r="G48" s="173"/>
      <c r="H48" s="173"/>
      <c r="I48" s="173"/>
      <c r="N48" s="143" t="s">
        <v>232</v>
      </c>
      <c r="O48" s="143" t="s">
        <v>233</v>
      </c>
    </row>
    <row r="49" spans="3:15" ht="21" customHeight="1">
      <c r="C49" s="120"/>
      <c r="D49" s="120"/>
      <c r="E49" s="120"/>
      <c r="F49" s="151" t="s">
        <v>10</v>
      </c>
      <c r="G49" s="151" t="s">
        <v>125</v>
      </c>
      <c r="H49" s="151" t="s">
        <v>126</v>
      </c>
      <c r="I49" s="151" t="s">
        <v>127</v>
      </c>
      <c r="N49" s="143" t="s">
        <v>234</v>
      </c>
      <c r="O49" s="143" t="s">
        <v>235</v>
      </c>
    </row>
    <row r="50" spans="3:15" ht="21" customHeight="1">
      <c r="C50" s="120"/>
      <c r="D50" s="120"/>
      <c r="E50" s="120"/>
      <c r="F50" s="151" t="s">
        <v>14</v>
      </c>
      <c r="G50" s="153" t="s">
        <v>128</v>
      </c>
      <c r="H50" s="153" t="s">
        <v>129</v>
      </c>
      <c r="I50" s="153" t="s">
        <v>128</v>
      </c>
      <c r="N50" s="165"/>
      <c r="O50" s="165"/>
    </row>
    <row r="51" spans="3:15" ht="21" customHeight="1">
      <c r="C51" s="120"/>
      <c r="D51" s="120"/>
      <c r="E51" s="120"/>
      <c r="F51" s="151" t="s">
        <v>15</v>
      </c>
      <c r="G51" s="153" t="s">
        <v>130</v>
      </c>
      <c r="H51" s="153" t="s">
        <v>131</v>
      </c>
      <c r="I51" s="153" t="s">
        <v>130</v>
      </c>
      <c r="N51" s="143" t="s">
        <v>253</v>
      </c>
      <c r="O51" s="143" t="s">
        <v>236</v>
      </c>
    </row>
    <row r="52" spans="3:20" ht="21" customHeight="1">
      <c r="C52" s="120"/>
      <c r="D52" s="120"/>
      <c r="E52" s="120"/>
      <c r="F52" s="151" t="s">
        <v>16</v>
      </c>
      <c r="G52" s="153" t="s">
        <v>132</v>
      </c>
      <c r="H52" s="153" t="s">
        <v>132</v>
      </c>
      <c r="I52" s="153" t="s">
        <v>132</v>
      </c>
      <c r="N52" s="143" t="s">
        <v>237</v>
      </c>
      <c r="O52" s="143" t="s">
        <v>238</v>
      </c>
      <c r="S52" s="106"/>
      <c r="T52" s="106"/>
    </row>
    <row r="53" spans="3:15" ht="18" customHeight="1">
      <c r="C53" s="120"/>
      <c r="D53" s="120"/>
      <c r="E53" s="120"/>
      <c r="F53" s="151" t="s">
        <v>17</v>
      </c>
      <c r="G53" s="153" t="s">
        <v>133</v>
      </c>
      <c r="H53" s="153" t="s">
        <v>133</v>
      </c>
      <c r="I53" s="153" t="s">
        <v>133</v>
      </c>
      <c r="N53" s="143" t="s">
        <v>254</v>
      </c>
      <c r="O53" s="143" t="s">
        <v>239</v>
      </c>
    </row>
    <row r="54" spans="3:15" ht="18" customHeight="1">
      <c r="C54" s="120"/>
      <c r="D54" s="120"/>
      <c r="E54" s="120"/>
      <c r="G54" s="45" t="s">
        <v>134</v>
      </c>
      <c r="H54" s="45" t="s">
        <v>134</v>
      </c>
      <c r="I54" s="45" t="s">
        <v>134</v>
      </c>
      <c r="N54" s="143" t="s">
        <v>240</v>
      </c>
      <c r="O54" s="143" t="s">
        <v>241</v>
      </c>
    </row>
    <row r="55" spans="2:15" ht="21" customHeight="1">
      <c r="B55" s="14"/>
      <c r="C55" s="120"/>
      <c r="D55" s="120"/>
      <c r="E55" s="120"/>
      <c r="G55" s="222" t="s">
        <v>135</v>
      </c>
      <c r="H55" s="222"/>
      <c r="I55" s="222"/>
      <c r="N55" s="143" t="s">
        <v>242</v>
      </c>
      <c r="O55" s="143" t="s">
        <v>243</v>
      </c>
    </row>
    <row r="56" spans="2:15" ht="18" customHeight="1">
      <c r="B56" s="14"/>
      <c r="C56" s="120"/>
      <c r="D56" s="120"/>
      <c r="E56" s="120"/>
      <c r="F56" s="75"/>
      <c r="G56" s="222"/>
      <c r="H56" s="222"/>
      <c r="I56" s="222"/>
      <c r="J56" s="120"/>
      <c r="N56" s="163" t="s">
        <v>255</v>
      </c>
      <c r="O56" s="163" t="s">
        <v>244</v>
      </c>
    </row>
    <row r="57" spans="3:20" ht="18" customHeight="1">
      <c r="C57" s="120"/>
      <c r="D57" s="120"/>
      <c r="E57" s="120"/>
      <c r="F57" s="120"/>
      <c r="G57" s="120"/>
      <c r="H57" s="120"/>
      <c r="I57" s="120"/>
      <c r="J57" s="120"/>
      <c r="N57" s="166"/>
      <c r="P57" s="75"/>
      <c r="Q57" s="75"/>
      <c r="R57" s="75"/>
      <c r="S57" s="167"/>
      <c r="T57" s="167"/>
    </row>
    <row r="58" spans="4:20" ht="18" customHeight="1">
      <c r="D58" s="73"/>
      <c r="E58" s="73"/>
      <c r="F58" s="73"/>
      <c r="H58" s="74"/>
      <c r="I58" s="74"/>
      <c r="J58" s="74"/>
      <c r="N58" s="166"/>
      <c r="P58" s="75"/>
      <c r="Q58" s="75"/>
      <c r="R58" s="75"/>
      <c r="S58" s="167"/>
      <c r="T58" s="167"/>
    </row>
    <row r="59" spans="4:20" ht="18" customHeight="1">
      <c r="D59" s="75"/>
      <c r="F59" s="76"/>
      <c r="H59" s="48"/>
      <c r="I59" s="48"/>
      <c r="J59" s="48"/>
      <c r="N59" s="166"/>
      <c r="P59" s="75"/>
      <c r="Q59" s="75"/>
      <c r="R59" s="75"/>
      <c r="S59" s="167"/>
      <c r="T59" s="167"/>
    </row>
    <row r="60" spans="4:20" ht="18" customHeight="1">
      <c r="D60" s="75"/>
      <c r="F60" s="74"/>
      <c r="H60" s="47"/>
      <c r="I60" s="47"/>
      <c r="J60" s="47"/>
      <c r="K60" s="120"/>
      <c r="L60" s="120"/>
      <c r="N60" s="166"/>
      <c r="P60" s="75"/>
      <c r="Q60" s="75"/>
      <c r="R60" s="75"/>
      <c r="S60" s="167"/>
      <c r="T60" s="167"/>
    </row>
    <row r="61" spans="3:20" ht="18" customHeight="1"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66"/>
      <c r="O61" s="126"/>
      <c r="P61" s="75"/>
      <c r="Q61" s="75"/>
      <c r="R61" s="75"/>
      <c r="S61" s="167"/>
      <c r="T61" s="167"/>
    </row>
    <row r="62" spans="3:21" ht="18" customHeight="1"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66"/>
      <c r="O62" s="126"/>
      <c r="P62" s="75"/>
      <c r="Q62" s="75"/>
      <c r="R62" s="75"/>
      <c r="S62" s="167"/>
      <c r="T62" s="167"/>
      <c r="U62" s="130"/>
    </row>
    <row r="63" spans="2:21" ht="18" customHeight="1">
      <c r="B63" s="126"/>
      <c r="C63" s="126"/>
      <c r="D63" s="126"/>
      <c r="E63" s="126"/>
      <c r="F63" s="126"/>
      <c r="G63" s="126"/>
      <c r="H63" s="126"/>
      <c r="I63" s="126"/>
      <c r="J63" s="126"/>
      <c r="K63" s="120"/>
      <c r="L63" s="120"/>
      <c r="M63" s="120"/>
      <c r="N63" s="166"/>
      <c r="O63" s="126"/>
      <c r="U63" s="130"/>
    </row>
    <row r="64" spans="2:21" ht="18" customHeight="1">
      <c r="B64" s="126"/>
      <c r="C64" s="126"/>
      <c r="D64" s="126"/>
      <c r="E64" s="126"/>
      <c r="F64" s="126"/>
      <c r="G64" s="126"/>
      <c r="H64" s="126"/>
      <c r="I64" s="126"/>
      <c r="J64" s="126"/>
      <c r="K64" s="120"/>
      <c r="L64" s="120"/>
      <c r="M64" s="120"/>
      <c r="N64" s="166"/>
      <c r="O64" s="126"/>
      <c r="U64" s="130"/>
    </row>
    <row r="65" spans="2:21" ht="18" customHeight="1">
      <c r="B65" s="126"/>
      <c r="C65" s="126"/>
      <c r="D65" s="126"/>
      <c r="E65" s="126"/>
      <c r="F65" s="126"/>
      <c r="G65" s="126"/>
      <c r="H65" s="126"/>
      <c r="I65" s="126"/>
      <c r="J65" s="126"/>
      <c r="K65" s="120"/>
      <c r="L65" s="120"/>
      <c r="M65" s="120"/>
      <c r="N65" s="168"/>
      <c r="O65" s="126"/>
      <c r="U65" s="130"/>
    </row>
    <row r="66" spans="2:21" ht="18" customHeight="1">
      <c r="B66" s="126"/>
      <c r="C66" s="126"/>
      <c r="D66" s="126"/>
      <c r="E66" s="126"/>
      <c r="F66" s="126"/>
      <c r="G66" s="126"/>
      <c r="H66" s="126"/>
      <c r="I66" s="126"/>
      <c r="J66" s="126"/>
      <c r="K66" s="120"/>
      <c r="L66" s="120"/>
      <c r="M66" s="120"/>
      <c r="N66" s="166"/>
      <c r="U66" s="130"/>
    </row>
    <row r="67" spans="2:14" ht="18" customHeight="1">
      <c r="B67" s="126"/>
      <c r="K67" s="126"/>
      <c r="L67" s="126"/>
      <c r="M67" s="120"/>
      <c r="N67" s="166"/>
    </row>
    <row r="68" spans="2:21" s="126" customFormat="1" ht="18" customHeight="1">
      <c r="B68" s="120"/>
      <c r="C68" s="119"/>
      <c r="D68" s="119"/>
      <c r="E68" s="119"/>
      <c r="F68" s="119"/>
      <c r="G68" s="119"/>
      <c r="H68" s="119"/>
      <c r="I68" s="119"/>
      <c r="J68" s="119"/>
      <c r="N68" s="168"/>
      <c r="O68" s="120"/>
      <c r="P68" s="120"/>
      <c r="Q68" s="120"/>
      <c r="R68" s="120"/>
      <c r="S68" s="121"/>
      <c r="T68" s="121"/>
      <c r="U68" s="121"/>
    </row>
    <row r="69" spans="2:21" s="126" customFormat="1" ht="18" customHeight="1">
      <c r="B69" s="120"/>
      <c r="C69" s="119"/>
      <c r="D69" s="119"/>
      <c r="E69" s="119"/>
      <c r="F69" s="119"/>
      <c r="G69" s="119"/>
      <c r="H69" s="119"/>
      <c r="I69" s="119"/>
      <c r="J69" s="119"/>
      <c r="N69" s="166"/>
      <c r="O69" s="120"/>
      <c r="S69" s="130"/>
      <c r="T69" s="130"/>
      <c r="U69" s="121"/>
    </row>
    <row r="70" spans="2:21" s="126" customFormat="1" ht="18" customHeight="1">
      <c r="B70" s="120"/>
      <c r="C70" s="119"/>
      <c r="D70" s="119"/>
      <c r="E70" s="119"/>
      <c r="F70" s="119"/>
      <c r="G70" s="119"/>
      <c r="H70" s="119"/>
      <c r="I70" s="119"/>
      <c r="J70" s="119"/>
      <c r="N70" s="166"/>
      <c r="O70" s="120"/>
      <c r="S70" s="130"/>
      <c r="T70" s="130"/>
      <c r="U70" s="121"/>
    </row>
    <row r="71" spans="2:21" s="126" customFormat="1" ht="18" customHeight="1">
      <c r="B71" s="120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N71" s="168"/>
      <c r="O71" s="120"/>
      <c r="S71" s="130"/>
      <c r="T71" s="130"/>
      <c r="U71" s="121"/>
    </row>
    <row r="72" spans="2:21" s="126" customFormat="1" ht="18" customHeight="1">
      <c r="B72" s="120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66"/>
      <c r="O72" s="120"/>
      <c r="S72" s="130"/>
      <c r="T72" s="130"/>
      <c r="U72" s="121"/>
    </row>
    <row r="73" spans="14:20" ht="12.75">
      <c r="N73" s="166"/>
      <c r="P73" s="126"/>
      <c r="Q73" s="126"/>
      <c r="R73" s="126"/>
      <c r="S73" s="130"/>
      <c r="T73" s="130"/>
    </row>
  </sheetData>
  <sheetProtection/>
  <protectedRanges>
    <protectedRange sqref="E5:F7 H5:J7 B37:E42 G37:I40 F45:H45 G9:I33" name="範囲1"/>
    <protectedRange sqref="E33:F33 E9:F9 C9 C33" name="範囲1_1"/>
    <protectedRange sqref="C28:C32 E28:F32" name="範囲1_2_2"/>
    <protectedRange sqref="C10:C12 E10:F12" name="範囲1_2_1_1"/>
    <protectedRange sqref="C13 E13:F13" name="範囲1_4_1"/>
    <protectedRange sqref="C14 E14:F14" name="範囲1_5_1"/>
    <protectedRange sqref="C15:C17 E15:F17" name="範囲1_6_1"/>
    <protectedRange sqref="C18:C19 E18:F19" name="範囲1_7_1"/>
    <protectedRange sqref="C20:C21 E20:F21" name="範囲1_8_1"/>
    <protectedRange sqref="C22:C23 E22:F23" name="範囲1_9_1"/>
    <protectedRange sqref="C24:C25 E24:F25" name="範囲1_10_1"/>
    <protectedRange sqref="C26:C27 E26:F27" name="範囲1_11_1"/>
    <protectedRange sqref="D29:D30 D32:D33" name="範囲1_2_3"/>
    <protectedRange sqref="D10:D12" name="範囲1_2_1_2"/>
    <protectedRange sqref="D13" name="範囲1_4_2"/>
    <protectedRange sqref="D14" name="範囲1_5_2"/>
    <protectedRange sqref="D15:D17" name="範囲1_6_2"/>
    <protectedRange sqref="D18:D19" name="範囲1_7_2"/>
    <protectedRange sqref="D20:D21" name="範囲1_8_2"/>
    <protectedRange sqref="D22:D23" name="範囲1_9_2"/>
    <protectedRange sqref="D24:D25" name="範囲1_10_2"/>
    <protectedRange sqref="D26:D28 D31" name="範囲1_11_2"/>
    <protectedRange sqref="N35:O39 N41:O43 N55:O56 N45:O53" name="範囲2"/>
  </protectedRanges>
  <mergeCells count="41">
    <mergeCell ref="B40:D40"/>
    <mergeCell ref="B36:D36"/>
    <mergeCell ref="B5:D5"/>
    <mergeCell ref="H5:J5"/>
    <mergeCell ref="B4:J4"/>
    <mergeCell ref="G55:I56"/>
    <mergeCell ref="K42:K46"/>
    <mergeCell ref="I46:I47"/>
    <mergeCell ref="G46:H47"/>
    <mergeCell ref="F44:J44"/>
    <mergeCell ref="E5:F5"/>
    <mergeCell ref="K17:K23"/>
    <mergeCell ref="G42:J43"/>
    <mergeCell ref="K37:K41"/>
    <mergeCell ref="H7:J7"/>
    <mergeCell ref="G41:J41"/>
    <mergeCell ref="F35:I35"/>
    <mergeCell ref="K35:K36"/>
    <mergeCell ref="K13:K16"/>
    <mergeCell ref="F42:F43"/>
    <mergeCell ref="E7:F7"/>
    <mergeCell ref="K3:L3"/>
    <mergeCell ref="L7:L10"/>
    <mergeCell ref="B6:D6"/>
    <mergeCell ref="K7:K9"/>
    <mergeCell ref="K10:K12"/>
    <mergeCell ref="K1:K2"/>
    <mergeCell ref="B2:J2"/>
    <mergeCell ref="B1:J1"/>
    <mergeCell ref="B7:D7"/>
    <mergeCell ref="H6:J6"/>
    <mergeCell ref="B3:J3"/>
    <mergeCell ref="E6:F6"/>
    <mergeCell ref="F48:I48"/>
    <mergeCell ref="B42:D42"/>
    <mergeCell ref="B38:D38"/>
    <mergeCell ref="B39:D39"/>
    <mergeCell ref="F46:F47"/>
    <mergeCell ref="B41:D41"/>
    <mergeCell ref="B35:E35"/>
    <mergeCell ref="B37:D37"/>
  </mergeCells>
  <dataValidations count="7">
    <dataValidation type="list" allowBlank="1" showInputMessage="1" showErrorMessage="1" sqref="G45">
      <formula1>$T$5:$T$18</formula1>
    </dataValidation>
    <dataValidation type="list" allowBlank="1" showInputMessage="1" showErrorMessage="1" sqref="H45">
      <formula1>$U$5:$U$37</formula1>
    </dataValidation>
    <dataValidation type="list" allowBlank="1" showInputMessage="1" showErrorMessage="1" sqref="D9:D33">
      <formula1>$Q$5:$Q$12</formula1>
    </dataValidation>
    <dataValidation type="list" allowBlank="1" showInputMessage="1" showErrorMessage="1" sqref="E37:E42">
      <formula1>$R$5:$R$10</formula1>
    </dataValidation>
    <dataValidation type="list" allowBlank="1" showInputMessage="1" showErrorMessage="1" sqref="F45">
      <formula1>$S$5:$S$14</formula1>
    </dataValidation>
    <dataValidation type="list" allowBlank="1" showInputMessage="1" showErrorMessage="1" sqref="B3:J3">
      <formula1>$M$5:$M$14</formula1>
    </dataValidation>
    <dataValidation type="list" allowBlank="1" showInputMessage="1" showErrorMessage="1" sqref="E6:F6">
      <formula1>$N$5:$N$56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R64"/>
  <sheetViews>
    <sheetView view="pageBreakPreview" zoomScaleSheetLayoutView="100" zoomScalePageLayoutView="0" workbookViewId="0" topLeftCell="A4">
      <selection activeCell="G10" sqref="G10"/>
    </sheetView>
  </sheetViews>
  <sheetFormatPr defaultColWidth="9.00390625" defaultRowHeight="13.5"/>
  <cols>
    <col min="1" max="2" width="9.00390625" style="12" customWidth="1"/>
    <col min="3" max="5" width="5.625" style="19" customWidth="1"/>
    <col min="6" max="7" width="15.625" style="19" customWidth="1"/>
    <col min="8" max="9" width="5.625" style="19" customWidth="1"/>
    <col min="10" max="15" width="9.625" style="19" customWidth="1"/>
    <col min="16" max="18" width="9.00390625" style="11" customWidth="1"/>
    <col min="19" max="16384" width="9.00390625" style="12" customWidth="1"/>
  </cols>
  <sheetData>
    <row r="1" ht="30" customHeight="1"/>
    <row r="2" spans="3:18" s="4" customFormat="1" ht="34.5" customHeight="1">
      <c r="C2" s="235" t="str">
        <f>'エントリー表'!$B$3</f>
        <v>ＫＹＦＡ 第30回 九州クラブチームサッカー選手権大会【長崎予選大会】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34"/>
      <c r="O2" s="32"/>
      <c r="P2" s="5"/>
      <c r="Q2" s="5"/>
      <c r="R2" s="5"/>
    </row>
    <row r="3" spans="3:18" s="4" customFormat="1" ht="34.5" customHeight="1" thickBot="1">
      <c r="C3" s="236" t="s">
        <v>89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35"/>
      <c r="O3" s="33"/>
      <c r="P3" s="5"/>
      <c r="Q3" s="5" t="s">
        <v>76</v>
      </c>
      <c r="R3" s="5" t="s">
        <v>108</v>
      </c>
    </row>
    <row r="4" spans="3:18" s="6" customFormat="1" ht="27" customHeight="1" thickTop="1">
      <c r="C4" s="237" t="s">
        <v>98</v>
      </c>
      <c r="D4" s="238"/>
      <c r="E4" s="239"/>
      <c r="F4" s="240" t="str">
        <f>'エントリー表'!E5</f>
        <v>(イッシャ)ナガサキケンサッカーキョウカイ</v>
      </c>
      <c r="G4" s="239"/>
      <c r="H4" s="241" t="s">
        <v>90</v>
      </c>
      <c r="I4" s="241"/>
      <c r="J4" s="242" t="str">
        <f>'エントリー表'!H5</f>
        <v>-</v>
      </c>
      <c r="K4" s="242"/>
      <c r="L4" s="242"/>
      <c r="M4" s="243"/>
      <c r="N4" s="51"/>
      <c r="O4" s="7" t="s">
        <v>109</v>
      </c>
      <c r="P4" s="5" t="s">
        <v>91</v>
      </c>
      <c r="Q4" s="5" t="s">
        <v>20</v>
      </c>
      <c r="R4" s="5" t="s">
        <v>21</v>
      </c>
    </row>
    <row r="5" spans="3:18" s="6" customFormat="1" ht="27" customHeight="1">
      <c r="C5" s="244" t="s">
        <v>99</v>
      </c>
      <c r="D5" s="245"/>
      <c r="E5" s="246"/>
      <c r="F5" s="247" t="str">
        <f>'エントリー表'!E6</f>
        <v>（一社）長崎県サッカー協会</v>
      </c>
      <c r="G5" s="248"/>
      <c r="H5" s="249" t="s">
        <v>1</v>
      </c>
      <c r="I5" s="249"/>
      <c r="J5" s="250" t="str">
        <f>'エントリー表'!H6</f>
        <v>-</v>
      </c>
      <c r="K5" s="250"/>
      <c r="L5" s="250"/>
      <c r="M5" s="251"/>
      <c r="N5" s="52"/>
      <c r="O5" s="7" t="s">
        <v>110</v>
      </c>
      <c r="P5" s="5" t="s">
        <v>74</v>
      </c>
      <c r="Q5" s="5" t="s">
        <v>24</v>
      </c>
      <c r="R5" s="5" t="s">
        <v>25</v>
      </c>
    </row>
    <row r="6" spans="3:18" s="6" customFormat="1" ht="27" customHeight="1" thickBot="1">
      <c r="C6" s="252" t="s">
        <v>75</v>
      </c>
      <c r="D6" s="253"/>
      <c r="E6" s="254"/>
      <c r="F6" s="63" t="s">
        <v>24</v>
      </c>
      <c r="G6" s="64" t="s">
        <v>58</v>
      </c>
      <c r="H6" s="253" t="s">
        <v>78</v>
      </c>
      <c r="I6" s="254"/>
      <c r="J6" s="255"/>
      <c r="K6" s="255"/>
      <c r="L6" s="255"/>
      <c r="M6" s="256"/>
      <c r="N6" s="53"/>
      <c r="O6" s="7" t="s">
        <v>111</v>
      </c>
      <c r="P6" s="5" t="s">
        <v>79</v>
      </c>
      <c r="Q6" s="5" t="s">
        <v>28</v>
      </c>
      <c r="R6" s="5" t="s">
        <v>29</v>
      </c>
    </row>
    <row r="7" spans="3:18" s="6" customFormat="1" ht="27" customHeight="1" thickTop="1">
      <c r="C7" s="59"/>
      <c r="D7" s="60" t="s">
        <v>80</v>
      </c>
      <c r="E7" s="61" t="s">
        <v>164</v>
      </c>
      <c r="F7" s="62" t="s">
        <v>4</v>
      </c>
      <c r="G7" s="60" t="s">
        <v>81</v>
      </c>
      <c r="H7" s="60" t="s">
        <v>82</v>
      </c>
      <c r="I7" s="60" t="s">
        <v>83</v>
      </c>
      <c r="J7" s="257" t="s">
        <v>84</v>
      </c>
      <c r="K7" s="257"/>
      <c r="L7" s="257"/>
      <c r="M7" s="258"/>
      <c r="N7" s="53"/>
      <c r="O7" s="7" t="s">
        <v>112</v>
      </c>
      <c r="P7" s="9"/>
      <c r="Q7" s="10" t="s">
        <v>32</v>
      </c>
      <c r="R7" s="5" t="s">
        <v>33</v>
      </c>
    </row>
    <row r="8" spans="1:18" s="6" customFormat="1" ht="27" customHeight="1">
      <c r="A8" s="228" t="s">
        <v>171</v>
      </c>
      <c r="B8" s="229"/>
      <c r="C8" s="88">
        <v>1</v>
      </c>
      <c r="D8" s="8">
        <v>1</v>
      </c>
      <c r="E8" s="8" t="str">
        <f>VLOOKUP(D8,'エントリー表'!$C$9:$F$33,2,FALSE)</f>
        <v>GK</v>
      </c>
      <c r="F8" s="27" t="str">
        <f>VLOOKUP(D8,'エントリー表'!$C$9:$F$33,3,FALSE)</f>
        <v>長崎県サッカー協会</v>
      </c>
      <c r="G8" s="28" t="str">
        <f>VLOOKUP(D8,'エントリー表'!$C$9:$F$33,4,FALSE)</f>
        <v>ナガサキケンサッカーキョウカイ</v>
      </c>
      <c r="H8" s="44"/>
      <c r="I8" s="44"/>
      <c r="J8" s="259" t="s">
        <v>85</v>
      </c>
      <c r="K8" s="259"/>
      <c r="L8" s="259" t="s">
        <v>86</v>
      </c>
      <c r="M8" s="260"/>
      <c r="N8" s="51"/>
      <c r="O8" s="5" t="s">
        <v>118</v>
      </c>
      <c r="P8" s="5" t="s">
        <v>22</v>
      </c>
      <c r="Q8" s="10" t="s">
        <v>34</v>
      </c>
      <c r="R8" s="5" t="s">
        <v>35</v>
      </c>
    </row>
    <row r="9" spans="1:18" s="6" customFormat="1" ht="27" customHeight="1">
      <c r="A9" s="228" t="s">
        <v>167</v>
      </c>
      <c r="B9" s="229"/>
      <c r="C9" s="88">
        <v>2</v>
      </c>
      <c r="D9" s="8"/>
      <c r="E9" s="8" t="e">
        <f>VLOOKUP(D9,'エントリー表'!$C$9:$F$33,2,FALSE)</f>
        <v>#N/A</v>
      </c>
      <c r="F9" s="27" t="e">
        <f>VLOOKUP(D9,'エントリー表'!$C$9:$F$33,3,FALSE)</f>
        <v>#N/A</v>
      </c>
      <c r="G9" s="28" t="e">
        <f>VLOOKUP(D9,'エントリー表'!$C$9:$F$33,4,FALSE)</f>
        <v>#N/A</v>
      </c>
      <c r="H9" s="44"/>
      <c r="I9" s="44"/>
      <c r="J9" s="261"/>
      <c r="K9" s="261"/>
      <c r="L9" s="261"/>
      <c r="M9" s="262"/>
      <c r="N9" s="54"/>
      <c r="O9" s="5" t="s">
        <v>119</v>
      </c>
      <c r="P9" s="5" t="s">
        <v>26</v>
      </c>
      <c r="Q9" s="10" t="s">
        <v>36</v>
      </c>
      <c r="R9" s="5" t="s">
        <v>37</v>
      </c>
    </row>
    <row r="10" spans="1:18" s="6" customFormat="1" ht="27" customHeight="1">
      <c r="A10" s="228" t="s">
        <v>168</v>
      </c>
      <c r="B10" s="229"/>
      <c r="C10" s="88">
        <v>3</v>
      </c>
      <c r="D10" s="7"/>
      <c r="E10" s="8" t="e">
        <f>VLOOKUP(D10,'エントリー表'!$C$9:$F$33,2,FALSE)</f>
        <v>#N/A</v>
      </c>
      <c r="F10" s="27" t="e">
        <f>VLOOKUP(D10,'エントリー表'!$C$9:$F$33,3,FALSE)</f>
        <v>#N/A</v>
      </c>
      <c r="G10" s="28" t="e">
        <f>VLOOKUP(D10,'エントリー表'!$C$9:$F$33,4,FALSE)</f>
        <v>#N/A</v>
      </c>
      <c r="H10" s="44"/>
      <c r="I10" s="44"/>
      <c r="J10" s="261"/>
      <c r="K10" s="261"/>
      <c r="L10" s="261"/>
      <c r="M10" s="262"/>
      <c r="N10" s="54"/>
      <c r="O10" s="5" t="s">
        <v>120</v>
      </c>
      <c r="P10" s="9"/>
      <c r="Q10" s="10" t="s">
        <v>38</v>
      </c>
      <c r="R10" s="5" t="s">
        <v>39</v>
      </c>
    </row>
    <row r="11" spans="1:18" s="6" customFormat="1" ht="27" customHeight="1">
      <c r="A11" s="228" t="s">
        <v>169</v>
      </c>
      <c r="B11" s="229"/>
      <c r="C11" s="88">
        <v>4</v>
      </c>
      <c r="D11" s="8"/>
      <c r="E11" s="8" t="e">
        <f>VLOOKUP(D11,'エントリー表'!$C$9:$F$33,2,FALSE)</f>
        <v>#N/A</v>
      </c>
      <c r="F11" s="27" t="e">
        <f>VLOOKUP(D11,'エントリー表'!$C$9:$F$33,3,FALSE)</f>
        <v>#N/A</v>
      </c>
      <c r="G11" s="28" t="e">
        <f>VLOOKUP(D11,'エントリー表'!$C$9:$F$33,4,FALSE)</f>
        <v>#N/A</v>
      </c>
      <c r="H11" s="44"/>
      <c r="I11" s="44"/>
      <c r="J11" s="261"/>
      <c r="K11" s="261"/>
      <c r="L11" s="261"/>
      <c r="M11" s="262"/>
      <c r="N11" s="25"/>
      <c r="O11" s="17"/>
      <c r="P11" s="9"/>
      <c r="Q11" s="10" t="s">
        <v>40</v>
      </c>
      <c r="R11" s="5" t="s">
        <v>41</v>
      </c>
    </row>
    <row r="12" spans="3:18" s="6" customFormat="1" ht="27" customHeight="1">
      <c r="C12" s="88">
        <v>5</v>
      </c>
      <c r="D12" s="8"/>
      <c r="E12" s="8" t="e">
        <f>VLOOKUP(D12,'エントリー表'!$C$9:$F$33,2,FALSE)</f>
        <v>#N/A</v>
      </c>
      <c r="F12" s="27" t="e">
        <f>VLOOKUP(D12,'エントリー表'!$C$9:$F$33,3,FALSE)</f>
        <v>#N/A</v>
      </c>
      <c r="G12" s="28" t="e">
        <f>VLOOKUP(D12,'エントリー表'!$C$9:$F$33,4,FALSE)</f>
        <v>#N/A</v>
      </c>
      <c r="H12" s="44"/>
      <c r="I12" s="44"/>
      <c r="J12" s="261"/>
      <c r="K12" s="261"/>
      <c r="L12" s="261"/>
      <c r="M12" s="262"/>
      <c r="N12" s="25"/>
      <c r="O12" s="17"/>
      <c r="P12" s="9"/>
      <c r="Q12" s="10" t="s">
        <v>42</v>
      </c>
      <c r="R12" s="5" t="s">
        <v>43</v>
      </c>
    </row>
    <row r="13" spans="3:18" s="6" customFormat="1" ht="27" customHeight="1">
      <c r="C13" s="88">
        <v>6</v>
      </c>
      <c r="D13" s="8"/>
      <c r="E13" s="8" t="e">
        <f>VLOOKUP(D13,'エントリー表'!$C$9:$F$33,2,FALSE)</f>
        <v>#N/A</v>
      </c>
      <c r="F13" s="27" t="e">
        <f>VLOOKUP(D13,'エントリー表'!$C$9:$F$33,3,FALSE)</f>
        <v>#N/A</v>
      </c>
      <c r="G13" s="28" t="e">
        <f>VLOOKUP(D13,'エントリー表'!$C$9:$F$33,4,FALSE)</f>
        <v>#N/A</v>
      </c>
      <c r="H13" s="44"/>
      <c r="I13" s="44"/>
      <c r="J13" s="261"/>
      <c r="K13" s="261"/>
      <c r="L13" s="261"/>
      <c r="M13" s="262"/>
      <c r="N13" s="25"/>
      <c r="O13" s="17"/>
      <c r="P13" s="9"/>
      <c r="Q13" s="10" t="s">
        <v>44</v>
      </c>
      <c r="R13" s="5" t="s">
        <v>45</v>
      </c>
    </row>
    <row r="14" spans="3:18" s="6" customFormat="1" ht="27" customHeight="1" thickBot="1">
      <c r="C14" s="88">
        <v>7</v>
      </c>
      <c r="D14" s="8"/>
      <c r="E14" s="8" t="e">
        <f>VLOOKUP(D14,'エントリー表'!$C$9:$F$33,2,FALSE)</f>
        <v>#N/A</v>
      </c>
      <c r="F14" s="27" t="e">
        <f>VLOOKUP(D14,'エントリー表'!$C$9:$F$33,3,FALSE)</f>
        <v>#N/A</v>
      </c>
      <c r="G14" s="28" t="e">
        <f>VLOOKUP(D14,'エントリー表'!$C$9:$F$33,4,FALSE)</f>
        <v>#N/A</v>
      </c>
      <c r="H14" s="44"/>
      <c r="I14" s="44"/>
      <c r="J14" s="263"/>
      <c r="K14" s="264"/>
      <c r="L14" s="264"/>
      <c r="M14" s="265"/>
      <c r="N14" s="37"/>
      <c r="O14" s="29"/>
      <c r="P14" s="9"/>
      <c r="Q14" s="10" t="s">
        <v>46</v>
      </c>
      <c r="R14" s="5" t="s">
        <v>47</v>
      </c>
    </row>
    <row r="15" spans="3:18" ht="27" customHeight="1" thickTop="1">
      <c r="C15" s="88">
        <v>8</v>
      </c>
      <c r="D15" s="8"/>
      <c r="E15" s="8" t="e">
        <f>VLOOKUP(D15,'エントリー表'!$C$9:$F$33,2,FALSE)</f>
        <v>#N/A</v>
      </c>
      <c r="F15" s="27" t="e">
        <f>VLOOKUP(D15,'エントリー表'!$C$9:$F$33,3,FALSE)</f>
        <v>#N/A</v>
      </c>
      <c r="G15" s="28" t="e">
        <f>VLOOKUP(D15,'エントリー表'!$C$9:$F$33,4,FALSE)</f>
        <v>#N/A</v>
      </c>
      <c r="H15" s="44"/>
      <c r="I15" s="43"/>
      <c r="J15" s="266" t="s">
        <v>87</v>
      </c>
      <c r="K15" s="267"/>
      <c r="L15" s="267"/>
      <c r="M15" s="268"/>
      <c r="N15" s="38"/>
      <c r="O15" s="22"/>
      <c r="Q15" s="10" t="s">
        <v>48</v>
      </c>
      <c r="R15" s="5" t="s">
        <v>49</v>
      </c>
    </row>
    <row r="16" spans="3:18" ht="27" customHeight="1">
      <c r="C16" s="88">
        <v>9</v>
      </c>
      <c r="D16" s="8"/>
      <c r="E16" s="8" t="e">
        <f>VLOOKUP(D16,'エントリー表'!$C$9:$F$33,2,FALSE)</f>
        <v>#N/A</v>
      </c>
      <c r="F16" s="27" t="e">
        <f>VLOOKUP(D16,'エントリー表'!$C$9:$F$33,3,FALSE)</f>
        <v>#N/A</v>
      </c>
      <c r="G16" s="28" t="e">
        <f>VLOOKUP(D16,'エントリー表'!$C$9:$F$33,4,FALSE)</f>
        <v>#N/A</v>
      </c>
      <c r="H16" s="44"/>
      <c r="I16" s="43"/>
      <c r="J16" s="67" t="s">
        <v>10</v>
      </c>
      <c r="K16" s="13" t="s">
        <v>92</v>
      </c>
      <c r="L16" s="13" t="s">
        <v>93</v>
      </c>
      <c r="M16" s="2" t="s">
        <v>94</v>
      </c>
      <c r="N16" s="38"/>
      <c r="O16" s="1"/>
      <c r="R16" s="5" t="s">
        <v>50</v>
      </c>
    </row>
    <row r="17" spans="3:18" ht="27" customHeight="1">
      <c r="C17" s="88">
        <v>10</v>
      </c>
      <c r="D17" s="8"/>
      <c r="E17" s="8" t="e">
        <f>VLOOKUP(D17,'エントリー表'!$C$9:$F$33,2,FALSE)</f>
        <v>#N/A</v>
      </c>
      <c r="F17" s="27" t="e">
        <f>VLOOKUP(D17,'エントリー表'!$C$9:$F$33,3,FALSE)</f>
        <v>#N/A</v>
      </c>
      <c r="G17" s="28" t="e">
        <f>VLOOKUP(D17,'エントリー表'!$C$9:$F$33,4,FALSE)</f>
        <v>#N/A</v>
      </c>
      <c r="H17" s="44"/>
      <c r="I17" s="43"/>
      <c r="J17" s="67" t="s">
        <v>100</v>
      </c>
      <c r="K17" s="13">
        <f>'エントリー表'!G37</f>
        <v>0</v>
      </c>
      <c r="L17" s="13">
        <f>'エントリー表'!H37</f>
        <v>0</v>
      </c>
      <c r="M17" s="2">
        <f>'エントリー表'!I37</f>
        <v>0</v>
      </c>
      <c r="N17" s="38"/>
      <c r="O17" s="1"/>
      <c r="R17" s="5" t="s">
        <v>51</v>
      </c>
    </row>
    <row r="18" spans="3:18" ht="27" customHeight="1">
      <c r="C18" s="88">
        <v>11</v>
      </c>
      <c r="D18" s="8"/>
      <c r="E18" s="8" t="e">
        <f>VLOOKUP(D18,'エントリー表'!$C$9:$F$33,2,FALSE)</f>
        <v>#N/A</v>
      </c>
      <c r="F18" s="27" t="e">
        <f>VLOOKUP(D18,'エントリー表'!$C$9:$F$33,3,FALSE)</f>
        <v>#N/A</v>
      </c>
      <c r="G18" s="28" t="e">
        <f>VLOOKUP(D18,'エントリー表'!$C$9:$F$33,4,FALSE)</f>
        <v>#N/A</v>
      </c>
      <c r="H18" s="44"/>
      <c r="I18" s="43"/>
      <c r="J18" s="67" t="s">
        <v>101</v>
      </c>
      <c r="K18" s="13">
        <f>'エントリー表'!G38</f>
        <v>0</v>
      </c>
      <c r="L18" s="13">
        <f>'エントリー表'!H38</f>
        <v>0</v>
      </c>
      <c r="M18" s="2">
        <f>'エントリー表'!I38</f>
        <v>0</v>
      </c>
      <c r="N18" s="38"/>
      <c r="O18" s="1"/>
      <c r="R18" s="5" t="s">
        <v>52</v>
      </c>
    </row>
    <row r="19" spans="3:18" ht="27" customHeight="1">
      <c r="C19" s="88">
        <v>12</v>
      </c>
      <c r="D19" s="8"/>
      <c r="E19" s="8" t="e">
        <f>VLOOKUP(D19,'エントリー表'!$C$9:$F$33,2,FALSE)</f>
        <v>#N/A</v>
      </c>
      <c r="F19" s="27" t="e">
        <f>VLOOKUP(D19,'エントリー表'!$C$9:$F$33,3,FALSE)</f>
        <v>#N/A</v>
      </c>
      <c r="G19" s="28" t="e">
        <f>VLOOKUP(D19,'エントリー表'!$C$9:$F$33,4,FALSE)</f>
        <v>#N/A</v>
      </c>
      <c r="H19" s="44"/>
      <c r="I19" s="43"/>
      <c r="J19" s="67" t="s">
        <v>102</v>
      </c>
      <c r="K19" s="13">
        <f>'エントリー表'!G39</f>
        <v>0</v>
      </c>
      <c r="L19" s="13">
        <f>'エントリー表'!H39</f>
        <v>0</v>
      </c>
      <c r="M19" s="2">
        <f>'エントリー表'!I39</f>
        <v>0</v>
      </c>
      <c r="N19" s="38"/>
      <c r="O19" s="1"/>
      <c r="R19" s="5" t="s">
        <v>53</v>
      </c>
    </row>
    <row r="20" spans="3:18" ht="27" customHeight="1" thickBot="1">
      <c r="C20" s="88">
        <v>13</v>
      </c>
      <c r="D20" s="8"/>
      <c r="E20" s="8" t="e">
        <f>VLOOKUP(D20,'エントリー表'!$C$9:$F$33,2,FALSE)</f>
        <v>#N/A</v>
      </c>
      <c r="F20" s="27" t="e">
        <f>VLOOKUP(D20,'エントリー表'!$C$9:$F$33,3,FALSE)</f>
        <v>#N/A</v>
      </c>
      <c r="G20" s="28" t="e">
        <f>VLOOKUP(D20,'エントリー表'!$C$9:$F$33,4,FALSE)</f>
        <v>#N/A</v>
      </c>
      <c r="H20" s="44"/>
      <c r="I20" s="43"/>
      <c r="J20" s="68" t="s">
        <v>103</v>
      </c>
      <c r="K20" s="69">
        <f>'エントリー表'!G40</f>
        <v>0</v>
      </c>
      <c r="L20" s="69">
        <f>'エントリー表'!H40</f>
        <v>0</v>
      </c>
      <c r="M20" s="70">
        <f>'エントリー表'!I40</f>
        <v>0</v>
      </c>
      <c r="N20" s="38"/>
      <c r="O20" s="1"/>
      <c r="R20" s="5" t="s">
        <v>54</v>
      </c>
    </row>
    <row r="21" spans="3:18" ht="27" customHeight="1" thickTop="1">
      <c r="C21" s="88">
        <v>14</v>
      </c>
      <c r="D21" s="8"/>
      <c r="E21" s="8" t="e">
        <f>VLOOKUP(D21,'エントリー表'!$C$9:$F$33,2,FALSE)</f>
        <v>#N/A</v>
      </c>
      <c r="F21" s="27" t="e">
        <f>VLOOKUP(D21,'エントリー表'!$C$9:$F$33,3,FALSE)</f>
        <v>#N/A</v>
      </c>
      <c r="G21" s="28" t="e">
        <f>VLOOKUP(D21,'エントリー表'!$C$9:$F$33,4,FALSE)</f>
        <v>#N/A</v>
      </c>
      <c r="H21" s="44"/>
      <c r="I21" s="44"/>
      <c r="J21" s="65"/>
      <c r="K21" s="24"/>
      <c r="L21" s="24"/>
      <c r="M21" s="66"/>
      <c r="N21" s="38"/>
      <c r="O21" s="23"/>
      <c r="R21" s="5" t="s">
        <v>55</v>
      </c>
    </row>
    <row r="22" spans="3:18" ht="27" customHeight="1">
      <c r="C22" s="88">
        <v>15</v>
      </c>
      <c r="D22" s="8"/>
      <c r="E22" s="8" t="e">
        <f>VLOOKUP(D22,'エントリー表'!$C$9:$F$33,2,FALSE)</f>
        <v>#N/A</v>
      </c>
      <c r="F22" s="27" t="e">
        <f>VLOOKUP(D22,'エントリー表'!$C$9:$F$33,3,FALSE)</f>
        <v>#N/A</v>
      </c>
      <c r="G22" s="28" t="e">
        <f>VLOOKUP(D22,'エントリー表'!$C$9:$F$33,4,FALSE)</f>
        <v>#N/A</v>
      </c>
      <c r="H22" s="44"/>
      <c r="I22" s="44"/>
      <c r="J22" s="49" t="s">
        <v>95</v>
      </c>
      <c r="K22" s="233" t="s">
        <v>159</v>
      </c>
      <c r="L22" s="233"/>
      <c r="M22" s="234"/>
      <c r="N22" s="39"/>
      <c r="O22" s="30"/>
      <c r="R22" s="5" t="s">
        <v>56</v>
      </c>
    </row>
    <row r="23" spans="3:18" ht="27" customHeight="1">
      <c r="C23" s="88">
        <v>16</v>
      </c>
      <c r="D23" s="8"/>
      <c r="E23" s="8" t="e">
        <f>VLOOKUP(D23,'エントリー表'!$C$9:$F$33,2,FALSE)</f>
        <v>#N/A</v>
      </c>
      <c r="F23" s="27" t="e">
        <f>VLOOKUP(D23,'エントリー表'!$C$9:$F$33,3,FALSE)</f>
        <v>#N/A</v>
      </c>
      <c r="G23" s="28" t="e">
        <f>VLOOKUP(D23,'エントリー表'!$C$9:$F$33,4,FALSE)</f>
        <v>#N/A</v>
      </c>
      <c r="H23" s="44"/>
      <c r="I23" s="44"/>
      <c r="J23" s="49" t="s">
        <v>96</v>
      </c>
      <c r="K23" s="233" t="s">
        <v>160</v>
      </c>
      <c r="L23" s="233"/>
      <c r="M23" s="234"/>
      <c r="N23" s="40"/>
      <c r="O23" s="31"/>
      <c r="R23" s="5" t="s">
        <v>57</v>
      </c>
    </row>
    <row r="24" spans="3:18" ht="27" customHeight="1">
      <c r="C24" s="88">
        <v>17</v>
      </c>
      <c r="D24" s="8"/>
      <c r="E24" s="8" t="e">
        <f>VLOOKUP(D24,'エントリー表'!$C$9:$F$33,2,FALSE)</f>
        <v>#N/A</v>
      </c>
      <c r="F24" s="27" t="e">
        <f>VLOOKUP(D24,'エントリー表'!$C$9:$F$33,3,FALSE)</f>
        <v>#N/A</v>
      </c>
      <c r="G24" s="28" t="e">
        <f>VLOOKUP(D24,'エントリー表'!$C$9:$F$33,4,FALSE)</f>
        <v>#N/A</v>
      </c>
      <c r="H24" s="44"/>
      <c r="I24" s="44"/>
      <c r="J24" s="49" t="s">
        <v>97</v>
      </c>
      <c r="K24" s="233" t="s">
        <v>88</v>
      </c>
      <c r="L24" s="233"/>
      <c r="M24" s="234"/>
      <c r="N24" s="40"/>
      <c r="O24" s="31"/>
      <c r="R24" s="5" t="s">
        <v>58</v>
      </c>
    </row>
    <row r="25" spans="3:18" ht="27" customHeight="1">
      <c r="C25" s="88">
        <v>18</v>
      </c>
      <c r="D25" s="8"/>
      <c r="E25" s="8" t="e">
        <f>VLOOKUP(D25,'エントリー表'!$C$9:$F$33,2,FALSE)</f>
        <v>#N/A</v>
      </c>
      <c r="F25" s="27" t="e">
        <f>VLOOKUP(D25,'エントリー表'!$C$9:$F$33,3,FALSE)</f>
        <v>#N/A</v>
      </c>
      <c r="G25" s="28" t="e">
        <f>VLOOKUP(D25,'エントリー表'!$C$9:$F$33,4,FALSE)</f>
        <v>#N/A</v>
      </c>
      <c r="H25" s="44"/>
      <c r="I25" s="44"/>
      <c r="J25" s="50"/>
      <c r="K25" s="233" t="s">
        <v>158</v>
      </c>
      <c r="L25" s="233"/>
      <c r="M25" s="234"/>
      <c r="N25" s="40"/>
      <c r="O25" s="31"/>
      <c r="R25" s="5" t="s">
        <v>59</v>
      </c>
    </row>
    <row r="26" spans="3:18" ht="27" customHeight="1">
      <c r="C26" s="88">
        <v>19</v>
      </c>
      <c r="D26" s="8"/>
      <c r="E26" s="8" t="e">
        <f>VLOOKUP(D26,'エントリー表'!$C$9:$F$33,2,FALSE)</f>
        <v>#N/A</v>
      </c>
      <c r="F26" s="27" t="e">
        <f>VLOOKUP(D26,'エントリー表'!$C$9:$F$33,3,FALSE)</f>
        <v>#N/A</v>
      </c>
      <c r="G26" s="28" t="e">
        <f>VLOOKUP(D26,'エントリー表'!$C$9:$F$33,4,FALSE)</f>
        <v>#N/A</v>
      </c>
      <c r="H26" s="44"/>
      <c r="I26" s="44"/>
      <c r="J26" s="230" t="s">
        <v>166</v>
      </c>
      <c r="K26" s="231"/>
      <c r="L26" s="231"/>
      <c r="M26" s="232"/>
      <c r="N26" s="40"/>
      <c r="O26" s="31"/>
      <c r="R26" s="5" t="s">
        <v>60</v>
      </c>
    </row>
    <row r="27" spans="3:18" ht="27" customHeight="1">
      <c r="C27" s="88">
        <v>20</v>
      </c>
      <c r="D27" s="8"/>
      <c r="E27" s="8" t="e">
        <f>VLOOKUP(D27,'エントリー表'!$C$9:$F$33,2,FALSE)</f>
        <v>#N/A</v>
      </c>
      <c r="F27" s="27" t="e">
        <f>VLOOKUP(D27,'エントリー表'!$C$9:$F$33,3,FALSE)</f>
        <v>#N/A</v>
      </c>
      <c r="G27" s="28" t="e">
        <f>VLOOKUP(D27,'エントリー表'!$C$9:$F$33,4,FALSE)</f>
        <v>#N/A</v>
      </c>
      <c r="H27" s="44"/>
      <c r="I27" s="44"/>
      <c r="J27" s="230" t="s">
        <v>170</v>
      </c>
      <c r="K27" s="231"/>
      <c r="L27" s="231"/>
      <c r="M27" s="232"/>
      <c r="N27" s="40"/>
      <c r="O27" s="31"/>
      <c r="R27" s="5" t="s">
        <v>61</v>
      </c>
    </row>
    <row r="28" spans="3:18" ht="27" customHeight="1" thickBot="1">
      <c r="C28" s="55"/>
      <c r="D28" s="56"/>
      <c r="E28" s="56"/>
      <c r="F28" s="56"/>
      <c r="G28" s="56"/>
      <c r="H28" s="56"/>
      <c r="I28" s="56"/>
      <c r="J28" s="57"/>
      <c r="K28" s="71"/>
      <c r="L28" s="71"/>
      <c r="M28" s="72"/>
      <c r="N28" s="40"/>
      <c r="O28" s="31"/>
      <c r="R28" s="5" t="s">
        <v>62</v>
      </c>
    </row>
    <row r="29" spans="3:18" ht="27" customHeight="1" thickTop="1">
      <c r="C29" s="16"/>
      <c r="D29" s="16"/>
      <c r="E29" s="16"/>
      <c r="F29" s="16"/>
      <c r="G29" s="16"/>
      <c r="H29" s="16"/>
      <c r="I29" s="16"/>
      <c r="N29" s="40"/>
      <c r="O29" s="31"/>
      <c r="R29" s="5" t="s">
        <v>62</v>
      </c>
    </row>
    <row r="30" spans="3:18" ht="27" customHeight="1">
      <c r="C30" s="16"/>
      <c r="D30" s="16"/>
      <c r="E30" s="16"/>
      <c r="F30" s="16"/>
      <c r="G30" s="16"/>
      <c r="H30" s="16"/>
      <c r="I30" s="16"/>
      <c r="N30" s="26"/>
      <c r="R30" s="5" t="s">
        <v>63</v>
      </c>
    </row>
    <row r="31" spans="3:18" ht="27" customHeight="1">
      <c r="C31" s="16"/>
      <c r="D31" s="16"/>
      <c r="E31" s="16"/>
      <c r="F31" s="16"/>
      <c r="G31" s="16"/>
      <c r="H31" s="16"/>
      <c r="I31" s="16"/>
      <c r="N31" s="26"/>
      <c r="R31" s="5" t="s">
        <v>64</v>
      </c>
    </row>
    <row r="32" spans="14:18" ht="27" customHeight="1">
      <c r="N32" s="41"/>
      <c r="O32" s="15"/>
      <c r="R32" s="5" t="s">
        <v>65</v>
      </c>
    </row>
    <row r="33" spans="14:18" ht="27" customHeight="1">
      <c r="N33" s="25"/>
      <c r="O33" s="17"/>
      <c r="R33" s="5" t="s">
        <v>66</v>
      </c>
    </row>
    <row r="34" spans="9:18" ht="22.5" customHeight="1">
      <c r="I34" s="16"/>
      <c r="J34" s="16"/>
      <c r="K34" s="16"/>
      <c r="L34" s="16"/>
      <c r="M34" s="16"/>
      <c r="N34" s="42"/>
      <c r="O34" s="14"/>
      <c r="R34" s="5" t="s">
        <v>67</v>
      </c>
    </row>
    <row r="35" spans="9:18" ht="22.5" customHeight="1">
      <c r="I35" s="16"/>
      <c r="J35" s="15"/>
      <c r="K35" s="15"/>
      <c r="L35" s="15"/>
      <c r="M35" s="17"/>
      <c r="N35" s="42"/>
      <c r="O35" s="14"/>
      <c r="R35" s="5" t="s">
        <v>68</v>
      </c>
    </row>
    <row r="36" spans="9:14" ht="22.5" customHeight="1">
      <c r="I36" s="16"/>
      <c r="J36" s="18"/>
      <c r="K36" s="18"/>
      <c r="L36" s="18"/>
      <c r="M36" s="18"/>
      <c r="N36" s="26"/>
    </row>
    <row r="37" spans="9:13" ht="22.5" customHeight="1">
      <c r="I37" s="16"/>
      <c r="J37" s="15"/>
      <c r="K37" s="15"/>
      <c r="L37" s="15"/>
      <c r="M37" s="17"/>
    </row>
    <row r="38" spans="10:13" ht="22.5" customHeight="1">
      <c r="J38" s="16"/>
      <c r="K38" s="16"/>
      <c r="L38" s="16"/>
      <c r="M38" s="16"/>
    </row>
    <row r="39" spans="10:13" ht="22.5" customHeight="1">
      <c r="J39" s="16"/>
      <c r="K39" s="16"/>
      <c r="L39" s="16"/>
      <c r="M39" s="16"/>
    </row>
    <row r="40" spans="10:15" ht="22.5" customHeight="1">
      <c r="J40" s="16"/>
      <c r="K40" s="16"/>
      <c r="L40" s="16"/>
      <c r="M40" s="16"/>
      <c r="N40" s="17"/>
      <c r="O40" s="17"/>
    </row>
    <row r="41" spans="10:15" ht="22.5" customHeight="1">
      <c r="J41" s="16"/>
      <c r="K41" s="16"/>
      <c r="L41" s="16"/>
      <c r="M41" s="16"/>
      <c r="N41" s="18"/>
      <c r="O41" s="18"/>
    </row>
    <row r="42" spans="14:15" ht="22.5" customHeight="1">
      <c r="N42" s="17"/>
      <c r="O42" s="17"/>
    </row>
    <row r="43" spans="14:15" ht="18" customHeight="1">
      <c r="N43" s="16"/>
      <c r="O43" s="16"/>
    </row>
    <row r="44" spans="14:15" ht="18" customHeight="1">
      <c r="N44" s="16"/>
      <c r="O44" s="16"/>
    </row>
    <row r="45" spans="14:15" ht="18" customHeight="1">
      <c r="N45" s="16"/>
      <c r="O45" s="16"/>
    </row>
    <row r="46" spans="14:15" ht="18" customHeight="1">
      <c r="N46" s="16"/>
      <c r="O46" s="16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spans="3:18" s="6" customFormat="1" ht="18" customHeight="1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9"/>
      <c r="Q60" s="9"/>
      <c r="R60" s="9"/>
    </row>
    <row r="61" spans="3:18" s="6" customFormat="1" ht="18" customHeight="1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9"/>
      <c r="Q61" s="9"/>
      <c r="R61" s="9"/>
    </row>
    <row r="62" spans="3:18" s="6" customFormat="1" ht="18" customHeight="1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9"/>
      <c r="Q62" s="9"/>
      <c r="R62" s="9"/>
    </row>
    <row r="63" spans="3:18" s="6" customFormat="1" ht="18" customHeight="1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9"/>
      <c r="Q63" s="9"/>
      <c r="R63" s="9"/>
    </row>
    <row r="64" spans="3:18" s="6" customFormat="1" ht="18" customHeight="1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9"/>
      <c r="Q64" s="9"/>
      <c r="R64" s="9"/>
    </row>
  </sheetData>
  <sheetProtection/>
  <protectedRanges>
    <protectedRange password="CC19" sqref="D8:D27 H8:I27 J9:M13 F6:G6" name="範囲1"/>
  </protectedRanges>
  <mergeCells count="38">
    <mergeCell ref="J14:M14"/>
    <mergeCell ref="J15:M15"/>
    <mergeCell ref="J11:K11"/>
    <mergeCell ref="L11:M11"/>
    <mergeCell ref="J12:K12"/>
    <mergeCell ref="L12:M12"/>
    <mergeCell ref="J13:K13"/>
    <mergeCell ref="L13:M13"/>
    <mergeCell ref="J7:M7"/>
    <mergeCell ref="J8:K8"/>
    <mergeCell ref="L8:M8"/>
    <mergeCell ref="J9:K9"/>
    <mergeCell ref="L9:M9"/>
    <mergeCell ref="J10:K10"/>
    <mergeCell ref="L10:M10"/>
    <mergeCell ref="C5:E5"/>
    <mergeCell ref="F5:G5"/>
    <mergeCell ref="H5:I5"/>
    <mergeCell ref="J5:M5"/>
    <mergeCell ref="C6:E6"/>
    <mergeCell ref="H6:I6"/>
    <mergeCell ref="J6:M6"/>
    <mergeCell ref="C2:M2"/>
    <mergeCell ref="C3:M3"/>
    <mergeCell ref="C4:E4"/>
    <mergeCell ref="F4:G4"/>
    <mergeCell ref="H4:I4"/>
    <mergeCell ref="J4:M4"/>
    <mergeCell ref="A8:B8"/>
    <mergeCell ref="A9:B9"/>
    <mergeCell ref="A10:B10"/>
    <mergeCell ref="A11:B11"/>
    <mergeCell ref="J26:M26"/>
    <mergeCell ref="J27:M27"/>
    <mergeCell ref="K22:M22"/>
    <mergeCell ref="K23:M23"/>
    <mergeCell ref="K24:M24"/>
    <mergeCell ref="K25:M25"/>
  </mergeCells>
  <dataValidations count="5">
    <dataValidation type="list" allowBlank="1" showInputMessage="1" showErrorMessage="1" sqref="I8:I27">
      <formula1>$P$7:$P$8</formula1>
    </dataValidation>
    <dataValidation type="list" allowBlank="1" showInputMessage="1" showErrorMessage="1" sqref="F6">
      <formula1>$Q$2:$Q$15</formula1>
    </dataValidation>
    <dataValidation type="list" allowBlank="1" showInputMessage="1" showErrorMessage="1" sqref="G6">
      <formula1>$R$2:$R$35</formula1>
    </dataValidation>
    <dataValidation type="list" allowBlank="1" showInputMessage="1" showErrorMessage="1" sqref="H8:H27">
      <formula1>$P$3:$P$4</formula1>
    </dataValidation>
    <dataValidation type="list" allowBlank="1" showInputMessage="1" showErrorMessage="1" sqref="J6:N6">
      <formula1>メンバー表【背番号入力連動】!#REF!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R64"/>
  <sheetViews>
    <sheetView view="pageBreakPreview" zoomScaleSheetLayoutView="100" zoomScalePageLayoutView="0" workbookViewId="0" topLeftCell="A4">
      <selection activeCell="F4" sqref="F4:G4"/>
    </sheetView>
  </sheetViews>
  <sheetFormatPr defaultColWidth="9.00390625" defaultRowHeight="13.5"/>
  <cols>
    <col min="1" max="2" width="9.00390625" style="12" customWidth="1"/>
    <col min="3" max="5" width="5.625" style="19" customWidth="1"/>
    <col min="6" max="7" width="15.625" style="19" customWidth="1"/>
    <col min="8" max="9" width="5.625" style="19" customWidth="1"/>
    <col min="10" max="15" width="9.625" style="19" customWidth="1"/>
    <col min="16" max="18" width="9.00390625" style="11" customWidth="1"/>
    <col min="19" max="16384" width="9.00390625" style="12" customWidth="1"/>
  </cols>
  <sheetData>
    <row r="1" ht="30" customHeight="1"/>
    <row r="2" spans="3:18" s="4" customFormat="1" ht="34.5" customHeight="1">
      <c r="C2" s="235" t="str">
        <f>'エントリー表'!$B$3</f>
        <v>ＫＹＦＡ 第30回 九州クラブチームサッカー選手権大会【長崎予選大会】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34"/>
      <c r="O2" s="32"/>
      <c r="P2" s="5"/>
      <c r="Q2" s="5"/>
      <c r="R2" s="5"/>
    </row>
    <row r="3" spans="3:18" s="4" customFormat="1" ht="34.5" customHeight="1" thickBot="1">
      <c r="C3" s="236" t="s">
        <v>89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35"/>
      <c r="O3" s="33"/>
      <c r="P3" s="5"/>
      <c r="Q3" s="5" t="s">
        <v>76</v>
      </c>
      <c r="R3" s="5" t="s">
        <v>108</v>
      </c>
    </row>
    <row r="4" spans="3:18" s="6" customFormat="1" ht="27" customHeight="1" thickTop="1">
      <c r="C4" s="237" t="s">
        <v>98</v>
      </c>
      <c r="D4" s="238"/>
      <c r="E4" s="239"/>
      <c r="F4" s="240" t="str">
        <f>'エントリー表'!E5</f>
        <v>(イッシャ)ナガサキケンサッカーキョウカイ</v>
      </c>
      <c r="G4" s="239"/>
      <c r="H4" s="241" t="s">
        <v>90</v>
      </c>
      <c r="I4" s="241"/>
      <c r="J4" s="242" t="str">
        <f>'エントリー表'!H5</f>
        <v>-</v>
      </c>
      <c r="K4" s="242"/>
      <c r="L4" s="242"/>
      <c r="M4" s="243"/>
      <c r="N4" s="51"/>
      <c r="O4" s="7" t="s">
        <v>19</v>
      </c>
      <c r="P4" s="5" t="s">
        <v>91</v>
      </c>
      <c r="Q4" s="5" t="s">
        <v>20</v>
      </c>
      <c r="R4" s="5" t="s">
        <v>21</v>
      </c>
    </row>
    <row r="5" spans="3:18" s="6" customFormat="1" ht="27" customHeight="1">
      <c r="C5" s="244" t="s">
        <v>99</v>
      </c>
      <c r="D5" s="245"/>
      <c r="E5" s="246"/>
      <c r="F5" s="247" t="str">
        <f>'エントリー表'!E6</f>
        <v>（一社）長崎県サッカー協会</v>
      </c>
      <c r="G5" s="248"/>
      <c r="H5" s="249" t="s">
        <v>1</v>
      </c>
      <c r="I5" s="249"/>
      <c r="J5" s="250" t="str">
        <f>'エントリー表'!H6</f>
        <v>-</v>
      </c>
      <c r="K5" s="250"/>
      <c r="L5" s="250"/>
      <c r="M5" s="251"/>
      <c r="N5" s="52"/>
      <c r="O5" s="7" t="s">
        <v>23</v>
      </c>
      <c r="P5" s="5" t="s">
        <v>22</v>
      </c>
      <c r="Q5" s="5" t="s">
        <v>24</v>
      </c>
      <c r="R5" s="5" t="s">
        <v>25</v>
      </c>
    </row>
    <row r="6" spans="3:18" s="6" customFormat="1" ht="27" customHeight="1" thickBot="1">
      <c r="C6" s="252" t="s">
        <v>75</v>
      </c>
      <c r="D6" s="253"/>
      <c r="E6" s="254"/>
      <c r="F6" s="63" t="s">
        <v>24</v>
      </c>
      <c r="G6" s="64" t="s">
        <v>58</v>
      </c>
      <c r="H6" s="253" t="s">
        <v>78</v>
      </c>
      <c r="I6" s="254"/>
      <c r="J6" s="255"/>
      <c r="K6" s="255"/>
      <c r="L6" s="255"/>
      <c r="M6" s="256"/>
      <c r="N6" s="53"/>
      <c r="O6" s="7" t="s">
        <v>27</v>
      </c>
      <c r="P6" s="5" t="s">
        <v>26</v>
      </c>
      <c r="Q6" s="5" t="s">
        <v>28</v>
      </c>
      <c r="R6" s="5" t="s">
        <v>29</v>
      </c>
    </row>
    <row r="7" spans="3:18" s="6" customFormat="1" ht="27" customHeight="1" thickTop="1">
      <c r="C7" s="59"/>
      <c r="D7" s="60" t="s">
        <v>80</v>
      </c>
      <c r="E7" s="61" t="s">
        <v>164</v>
      </c>
      <c r="F7" s="62" t="s">
        <v>4</v>
      </c>
      <c r="G7" s="60" t="s">
        <v>81</v>
      </c>
      <c r="H7" s="60" t="s">
        <v>82</v>
      </c>
      <c r="I7" s="60" t="s">
        <v>83</v>
      </c>
      <c r="J7" s="257" t="s">
        <v>84</v>
      </c>
      <c r="K7" s="257"/>
      <c r="L7" s="257"/>
      <c r="M7" s="258"/>
      <c r="N7" s="53"/>
      <c r="O7" s="7" t="s">
        <v>30</v>
      </c>
      <c r="P7" s="9"/>
      <c r="Q7" s="10" t="s">
        <v>32</v>
      </c>
      <c r="R7" s="5" t="s">
        <v>33</v>
      </c>
    </row>
    <row r="8" spans="1:18" s="6" customFormat="1" ht="27" customHeight="1">
      <c r="A8" s="228"/>
      <c r="B8" s="229"/>
      <c r="C8" s="88">
        <v>1</v>
      </c>
      <c r="D8" s="8">
        <f>'エントリー表'!C9</f>
        <v>1</v>
      </c>
      <c r="E8" s="8" t="str">
        <f>'エントリー表'!D9</f>
        <v>GK</v>
      </c>
      <c r="F8" s="27" t="str">
        <f>'エントリー表'!E9</f>
        <v>長崎県サッカー協会</v>
      </c>
      <c r="G8" s="28" t="str">
        <f>'エントリー表'!F9</f>
        <v>ナガサキケンサッカーキョウカイ</v>
      </c>
      <c r="H8" s="44"/>
      <c r="I8" s="44"/>
      <c r="J8" s="259" t="s">
        <v>85</v>
      </c>
      <c r="K8" s="259"/>
      <c r="L8" s="259" t="s">
        <v>86</v>
      </c>
      <c r="M8" s="260"/>
      <c r="N8" s="51"/>
      <c r="O8" s="5" t="s">
        <v>118</v>
      </c>
      <c r="P8" s="5" t="s">
        <v>22</v>
      </c>
      <c r="Q8" s="10" t="s">
        <v>34</v>
      </c>
      <c r="R8" s="5" t="s">
        <v>35</v>
      </c>
    </row>
    <row r="9" spans="1:18" s="6" customFormat="1" ht="27" customHeight="1">
      <c r="A9" s="228"/>
      <c r="B9" s="229"/>
      <c r="C9" s="88">
        <v>2</v>
      </c>
      <c r="D9" s="8">
        <f>'エントリー表'!C10</f>
        <v>0</v>
      </c>
      <c r="E9" s="8">
        <f>'エントリー表'!D10</f>
        <v>0</v>
      </c>
      <c r="F9" s="27">
        <f>'エントリー表'!E10</f>
        <v>0</v>
      </c>
      <c r="G9" s="28">
        <f>'エントリー表'!F10</f>
        <v>0</v>
      </c>
      <c r="H9" s="44"/>
      <c r="I9" s="44"/>
      <c r="J9" s="261"/>
      <c r="K9" s="261"/>
      <c r="L9" s="261"/>
      <c r="M9" s="262"/>
      <c r="N9" s="54"/>
      <c r="O9" s="5" t="s">
        <v>119</v>
      </c>
      <c r="P9" s="5" t="s">
        <v>26</v>
      </c>
      <c r="Q9" s="10" t="s">
        <v>36</v>
      </c>
      <c r="R9" s="5" t="s">
        <v>37</v>
      </c>
    </row>
    <row r="10" spans="1:18" s="6" customFormat="1" ht="27" customHeight="1">
      <c r="A10" s="228"/>
      <c r="B10" s="229"/>
      <c r="C10" s="88">
        <v>3</v>
      </c>
      <c r="D10" s="7">
        <f>'エントリー表'!C11</f>
        <v>0</v>
      </c>
      <c r="E10" s="8">
        <f>'エントリー表'!D11</f>
        <v>0</v>
      </c>
      <c r="F10" s="27">
        <f>'エントリー表'!E11</f>
        <v>0</v>
      </c>
      <c r="G10" s="28">
        <f>'エントリー表'!F11</f>
        <v>0</v>
      </c>
      <c r="H10" s="44"/>
      <c r="I10" s="44"/>
      <c r="J10" s="261"/>
      <c r="K10" s="261"/>
      <c r="L10" s="261"/>
      <c r="M10" s="262"/>
      <c r="N10" s="54"/>
      <c r="O10" s="5" t="s">
        <v>120</v>
      </c>
      <c r="P10" s="9"/>
      <c r="Q10" s="10" t="s">
        <v>38</v>
      </c>
      <c r="R10" s="5" t="s">
        <v>39</v>
      </c>
    </row>
    <row r="11" spans="1:18" s="6" customFormat="1" ht="27" customHeight="1">
      <c r="A11" s="228"/>
      <c r="B11" s="229"/>
      <c r="C11" s="88">
        <v>4</v>
      </c>
      <c r="D11" s="8">
        <f>'エントリー表'!C12</f>
        <v>0</v>
      </c>
      <c r="E11" s="8">
        <f>'エントリー表'!D12</f>
        <v>0</v>
      </c>
      <c r="F11" s="27">
        <f>'エントリー表'!E12</f>
        <v>0</v>
      </c>
      <c r="G11" s="28">
        <f>'エントリー表'!F12</f>
        <v>0</v>
      </c>
      <c r="H11" s="44"/>
      <c r="I11" s="44"/>
      <c r="J11" s="261"/>
      <c r="K11" s="261"/>
      <c r="L11" s="261"/>
      <c r="M11" s="262"/>
      <c r="N11" s="25"/>
      <c r="O11" s="17"/>
      <c r="P11" s="9"/>
      <c r="Q11" s="10" t="s">
        <v>40</v>
      </c>
      <c r="R11" s="5" t="s">
        <v>41</v>
      </c>
    </row>
    <row r="12" spans="3:18" s="6" customFormat="1" ht="27" customHeight="1">
      <c r="C12" s="88">
        <v>5</v>
      </c>
      <c r="D12" s="8">
        <f>'エントリー表'!C13</f>
        <v>0</v>
      </c>
      <c r="E12" s="8">
        <f>'エントリー表'!D13</f>
        <v>0</v>
      </c>
      <c r="F12" s="27">
        <f>'エントリー表'!E13</f>
        <v>0</v>
      </c>
      <c r="G12" s="28">
        <f>'エントリー表'!F13</f>
        <v>0</v>
      </c>
      <c r="H12" s="44"/>
      <c r="I12" s="44"/>
      <c r="J12" s="261"/>
      <c r="K12" s="261"/>
      <c r="L12" s="261"/>
      <c r="M12" s="262"/>
      <c r="N12" s="25"/>
      <c r="O12" s="17"/>
      <c r="P12" s="9"/>
      <c r="Q12" s="10" t="s">
        <v>42</v>
      </c>
      <c r="R12" s="5" t="s">
        <v>43</v>
      </c>
    </row>
    <row r="13" spans="3:18" s="6" customFormat="1" ht="27" customHeight="1">
      <c r="C13" s="88">
        <v>6</v>
      </c>
      <c r="D13" s="8">
        <f>'エントリー表'!C14</f>
        <v>0</v>
      </c>
      <c r="E13" s="8">
        <f>'エントリー表'!D14</f>
        <v>0</v>
      </c>
      <c r="F13" s="27">
        <f>'エントリー表'!E14</f>
        <v>0</v>
      </c>
      <c r="G13" s="28">
        <f>'エントリー表'!F14</f>
        <v>0</v>
      </c>
      <c r="H13" s="44"/>
      <c r="I13" s="44"/>
      <c r="J13" s="261"/>
      <c r="K13" s="261"/>
      <c r="L13" s="261"/>
      <c r="M13" s="262"/>
      <c r="N13" s="25"/>
      <c r="O13" s="17"/>
      <c r="P13" s="9"/>
      <c r="Q13" s="10" t="s">
        <v>44</v>
      </c>
      <c r="R13" s="5" t="s">
        <v>45</v>
      </c>
    </row>
    <row r="14" spans="3:18" s="6" customFormat="1" ht="27" customHeight="1" thickBot="1">
      <c r="C14" s="88">
        <v>7</v>
      </c>
      <c r="D14" s="8">
        <f>'エントリー表'!C15</f>
        <v>0</v>
      </c>
      <c r="E14" s="8">
        <f>'エントリー表'!D15</f>
        <v>0</v>
      </c>
      <c r="F14" s="27">
        <f>'エントリー表'!E15</f>
        <v>0</v>
      </c>
      <c r="G14" s="28">
        <f>'エントリー表'!F15</f>
        <v>0</v>
      </c>
      <c r="H14" s="44"/>
      <c r="I14" s="44"/>
      <c r="J14" s="263"/>
      <c r="K14" s="264"/>
      <c r="L14" s="264"/>
      <c r="M14" s="265"/>
      <c r="N14" s="37"/>
      <c r="O14" s="29"/>
      <c r="P14" s="9"/>
      <c r="Q14" s="10" t="s">
        <v>46</v>
      </c>
      <c r="R14" s="5" t="s">
        <v>47</v>
      </c>
    </row>
    <row r="15" spans="3:18" ht="27" customHeight="1" thickTop="1">
      <c r="C15" s="88">
        <v>8</v>
      </c>
      <c r="D15" s="8">
        <f>'エントリー表'!C16</f>
        <v>0</v>
      </c>
      <c r="E15" s="8">
        <f>'エントリー表'!D16</f>
        <v>0</v>
      </c>
      <c r="F15" s="27">
        <f>'エントリー表'!E16</f>
        <v>0</v>
      </c>
      <c r="G15" s="28">
        <f>'エントリー表'!F16</f>
        <v>0</v>
      </c>
      <c r="H15" s="44"/>
      <c r="I15" s="43"/>
      <c r="J15" s="266" t="s">
        <v>87</v>
      </c>
      <c r="K15" s="267"/>
      <c r="L15" s="267"/>
      <c r="M15" s="268"/>
      <c r="N15" s="38"/>
      <c r="O15" s="22"/>
      <c r="Q15" s="10" t="s">
        <v>48</v>
      </c>
      <c r="R15" s="5" t="s">
        <v>49</v>
      </c>
    </row>
    <row r="16" spans="3:18" ht="27" customHeight="1">
      <c r="C16" s="88">
        <v>9</v>
      </c>
      <c r="D16" s="8">
        <f>'エントリー表'!C17</f>
        <v>0</v>
      </c>
      <c r="E16" s="8">
        <f>'エントリー表'!D17</f>
        <v>0</v>
      </c>
      <c r="F16" s="27">
        <f>'エントリー表'!E17</f>
        <v>0</v>
      </c>
      <c r="G16" s="28">
        <f>'エントリー表'!F17</f>
        <v>0</v>
      </c>
      <c r="H16" s="44"/>
      <c r="I16" s="43"/>
      <c r="J16" s="67" t="s">
        <v>10</v>
      </c>
      <c r="K16" s="13" t="s">
        <v>11</v>
      </c>
      <c r="L16" s="13" t="s">
        <v>12</v>
      </c>
      <c r="M16" s="2" t="s">
        <v>13</v>
      </c>
      <c r="N16" s="38"/>
      <c r="O16" s="1"/>
      <c r="R16" s="5" t="s">
        <v>50</v>
      </c>
    </row>
    <row r="17" spans="3:18" ht="27" customHeight="1">
      <c r="C17" s="88">
        <v>10</v>
      </c>
      <c r="D17" s="8">
        <f>'エントリー表'!C18</f>
        <v>0</v>
      </c>
      <c r="E17" s="8">
        <f>'エントリー表'!D18</f>
        <v>0</v>
      </c>
      <c r="F17" s="27">
        <f>'エントリー表'!E18</f>
        <v>0</v>
      </c>
      <c r="G17" s="28">
        <f>'エントリー表'!F18</f>
        <v>0</v>
      </c>
      <c r="H17" s="44"/>
      <c r="I17" s="43"/>
      <c r="J17" s="67" t="s">
        <v>100</v>
      </c>
      <c r="K17" s="13">
        <f>'エントリー表'!G37</f>
        <v>0</v>
      </c>
      <c r="L17" s="13">
        <f>'エントリー表'!H37</f>
        <v>0</v>
      </c>
      <c r="M17" s="2">
        <f>'エントリー表'!I37</f>
        <v>0</v>
      </c>
      <c r="N17" s="38"/>
      <c r="O17" s="1"/>
      <c r="R17" s="5" t="s">
        <v>51</v>
      </c>
    </row>
    <row r="18" spans="3:18" ht="27" customHeight="1">
      <c r="C18" s="88">
        <v>11</v>
      </c>
      <c r="D18" s="8">
        <f>'エントリー表'!C19</f>
        <v>0</v>
      </c>
      <c r="E18" s="8">
        <f>'エントリー表'!D19</f>
        <v>0</v>
      </c>
      <c r="F18" s="27">
        <f>'エントリー表'!E19</f>
        <v>0</v>
      </c>
      <c r="G18" s="28">
        <f>'エントリー表'!F19</f>
        <v>0</v>
      </c>
      <c r="H18" s="44"/>
      <c r="I18" s="43"/>
      <c r="J18" s="67" t="s">
        <v>101</v>
      </c>
      <c r="K18" s="13">
        <f>'エントリー表'!G38</f>
        <v>0</v>
      </c>
      <c r="L18" s="13">
        <f>'エントリー表'!H38</f>
        <v>0</v>
      </c>
      <c r="M18" s="2">
        <f>'エントリー表'!I38</f>
        <v>0</v>
      </c>
      <c r="N18" s="38"/>
      <c r="O18" s="1"/>
      <c r="R18" s="5" t="s">
        <v>52</v>
      </c>
    </row>
    <row r="19" spans="3:18" ht="27" customHeight="1">
      <c r="C19" s="88">
        <v>12</v>
      </c>
      <c r="D19" s="8">
        <f>'エントリー表'!C20</f>
        <v>0</v>
      </c>
      <c r="E19" s="8">
        <f>'エントリー表'!D20</f>
        <v>0</v>
      </c>
      <c r="F19" s="27">
        <f>'エントリー表'!E20</f>
        <v>0</v>
      </c>
      <c r="G19" s="28">
        <f>'エントリー表'!F20</f>
        <v>0</v>
      </c>
      <c r="H19" s="44"/>
      <c r="I19" s="43"/>
      <c r="J19" s="67" t="s">
        <v>102</v>
      </c>
      <c r="K19" s="13">
        <f>'エントリー表'!G39</f>
        <v>0</v>
      </c>
      <c r="L19" s="13">
        <f>'エントリー表'!H39</f>
        <v>0</v>
      </c>
      <c r="M19" s="2">
        <f>'エントリー表'!I39</f>
        <v>0</v>
      </c>
      <c r="N19" s="38"/>
      <c r="O19" s="1"/>
      <c r="R19" s="5" t="s">
        <v>53</v>
      </c>
    </row>
    <row r="20" spans="3:18" ht="27" customHeight="1" thickBot="1">
      <c r="C20" s="88">
        <v>13</v>
      </c>
      <c r="D20" s="8">
        <f>'エントリー表'!C21</f>
        <v>0</v>
      </c>
      <c r="E20" s="8">
        <f>'エントリー表'!D21</f>
        <v>0</v>
      </c>
      <c r="F20" s="27">
        <f>'エントリー表'!E21</f>
        <v>0</v>
      </c>
      <c r="G20" s="28">
        <f>'エントリー表'!F21</f>
        <v>0</v>
      </c>
      <c r="H20" s="44"/>
      <c r="I20" s="43"/>
      <c r="J20" s="68" t="s">
        <v>103</v>
      </c>
      <c r="K20" s="69">
        <f>'エントリー表'!G40</f>
        <v>0</v>
      </c>
      <c r="L20" s="69">
        <f>'エントリー表'!H40</f>
        <v>0</v>
      </c>
      <c r="M20" s="70">
        <f>'エントリー表'!I40</f>
        <v>0</v>
      </c>
      <c r="N20" s="38"/>
      <c r="O20" s="1"/>
      <c r="R20" s="5" t="s">
        <v>54</v>
      </c>
    </row>
    <row r="21" spans="3:18" ht="27" customHeight="1" thickTop="1">
      <c r="C21" s="88">
        <v>14</v>
      </c>
      <c r="D21" s="8">
        <f>'エントリー表'!C22</f>
        <v>0</v>
      </c>
      <c r="E21" s="8">
        <f>'エントリー表'!D22</f>
        <v>0</v>
      </c>
      <c r="F21" s="27">
        <f>'エントリー表'!E22</f>
        <v>0</v>
      </c>
      <c r="G21" s="28">
        <f>'エントリー表'!F22</f>
        <v>0</v>
      </c>
      <c r="H21" s="44"/>
      <c r="I21" s="44"/>
      <c r="J21" s="65"/>
      <c r="K21" s="24"/>
      <c r="L21" s="24"/>
      <c r="M21" s="66"/>
      <c r="N21" s="38"/>
      <c r="O21" s="23"/>
      <c r="R21" s="5" t="s">
        <v>55</v>
      </c>
    </row>
    <row r="22" spans="3:18" ht="27" customHeight="1">
      <c r="C22" s="88">
        <v>15</v>
      </c>
      <c r="D22" s="8">
        <f>'エントリー表'!C23</f>
        <v>0</v>
      </c>
      <c r="E22" s="8">
        <f>'エントリー表'!D23</f>
        <v>0</v>
      </c>
      <c r="F22" s="27">
        <f>'エントリー表'!E23</f>
        <v>0</v>
      </c>
      <c r="G22" s="28">
        <f>'エントリー表'!F23</f>
        <v>0</v>
      </c>
      <c r="H22" s="44"/>
      <c r="I22" s="44"/>
      <c r="J22" s="49" t="s">
        <v>95</v>
      </c>
      <c r="K22" s="233" t="s">
        <v>159</v>
      </c>
      <c r="L22" s="233"/>
      <c r="M22" s="234"/>
      <c r="N22" s="39"/>
      <c r="O22" s="30"/>
      <c r="R22" s="5" t="s">
        <v>56</v>
      </c>
    </row>
    <row r="23" spans="3:18" ht="27" customHeight="1">
      <c r="C23" s="88">
        <v>16</v>
      </c>
      <c r="D23" s="8">
        <f>'エントリー表'!C24</f>
        <v>0</v>
      </c>
      <c r="E23" s="8">
        <f>'エントリー表'!D24</f>
        <v>0</v>
      </c>
      <c r="F23" s="27">
        <f>'エントリー表'!E24</f>
        <v>0</v>
      </c>
      <c r="G23" s="28">
        <f>'エントリー表'!F24</f>
        <v>0</v>
      </c>
      <c r="H23" s="44"/>
      <c r="I23" s="44"/>
      <c r="J23" s="49" t="s">
        <v>96</v>
      </c>
      <c r="K23" s="233" t="s">
        <v>160</v>
      </c>
      <c r="L23" s="233"/>
      <c r="M23" s="234"/>
      <c r="N23" s="40"/>
      <c r="O23" s="31"/>
      <c r="R23" s="5" t="s">
        <v>57</v>
      </c>
    </row>
    <row r="24" spans="3:18" ht="27" customHeight="1">
      <c r="C24" s="88">
        <v>17</v>
      </c>
      <c r="D24" s="8">
        <f>'エントリー表'!C25</f>
        <v>0</v>
      </c>
      <c r="E24" s="8">
        <f>'エントリー表'!D25</f>
        <v>0</v>
      </c>
      <c r="F24" s="27">
        <f>'エントリー表'!E25</f>
        <v>0</v>
      </c>
      <c r="G24" s="28">
        <f>'エントリー表'!F25</f>
        <v>0</v>
      </c>
      <c r="H24" s="44"/>
      <c r="I24" s="44"/>
      <c r="J24" s="49" t="s">
        <v>97</v>
      </c>
      <c r="K24" s="233" t="s">
        <v>88</v>
      </c>
      <c r="L24" s="233"/>
      <c r="M24" s="234"/>
      <c r="N24" s="40"/>
      <c r="O24" s="31"/>
      <c r="R24" s="5" t="s">
        <v>58</v>
      </c>
    </row>
    <row r="25" spans="3:18" ht="27" customHeight="1">
      <c r="C25" s="88">
        <v>18</v>
      </c>
      <c r="D25" s="8">
        <f>'エントリー表'!C26</f>
        <v>0</v>
      </c>
      <c r="E25" s="8">
        <f>'エントリー表'!D26</f>
        <v>0</v>
      </c>
      <c r="F25" s="27">
        <f>'エントリー表'!E26</f>
        <v>0</v>
      </c>
      <c r="G25" s="28">
        <f>'エントリー表'!F26</f>
        <v>0</v>
      </c>
      <c r="H25" s="44"/>
      <c r="I25" s="44"/>
      <c r="J25" s="50"/>
      <c r="K25" s="233" t="s">
        <v>158</v>
      </c>
      <c r="L25" s="233"/>
      <c r="M25" s="234"/>
      <c r="N25" s="40"/>
      <c r="O25" s="31"/>
      <c r="R25" s="5" t="s">
        <v>59</v>
      </c>
    </row>
    <row r="26" spans="3:18" ht="27" customHeight="1">
      <c r="C26" s="88">
        <v>19</v>
      </c>
      <c r="D26" s="8">
        <f>'エントリー表'!C27</f>
        <v>0</v>
      </c>
      <c r="E26" s="8">
        <f>'エントリー表'!D27</f>
        <v>0</v>
      </c>
      <c r="F26" s="27">
        <f>'エントリー表'!E27</f>
        <v>0</v>
      </c>
      <c r="G26" s="28">
        <f>'エントリー表'!F27</f>
        <v>0</v>
      </c>
      <c r="H26" s="44"/>
      <c r="I26" s="44"/>
      <c r="J26" s="230" t="s">
        <v>166</v>
      </c>
      <c r="K26" s="231"/>
      <c r="L26" s="231"/>
      <c r="M26" s="232"/>
      <c r="N26" s="40"/>
      <c r="O26" s="31"/>
      <c r="R26" s="5" t="s">
        <v>60</v>
      </c>
    </row>
    <row r="27" spans="3:18" ht="27" customHeight="1">
      <c r="C27" s="88">
        <v>20</v>
      </c>
      <c r="D27" s="8">
        <f>'エントリー表'!C28</f>
        <v>0</v>
      </c>
      <c r="E27" s="8">
        <f>'エントリー表'!D28</f>
        <v>0</v>
      </c>
      <c r="F27" s="27">
        <f>'エントリー表'!E28</f>
        <v>0</v>
      </c>
      <c r="G27" s="28">
        <f>'エントリー表'!F28</f>
        <v>0</v>
      </c>
      <c r="H27" s="44"/>
      <c r="I27" s="44"/>
      <c r="J27" s="230" t="s">
        <v>170</v>
      </c>
      <c r="K27" s="231"/>
      <c r="L27" s="231"/>
      <c r="M27" s="232"/>
      <c r="N27" s="40"/>
      <c r="O27" s="31"/>
      <c r="R27" s="5" t="s">
        <v>61</v>
      </c>
    </row>
    <row r="28" spans="3:18" ht="27" customHeight="1">
      <c r="C28" s="88">
        <v>21</v>
      </c>
      <c r="D28" s="8">
        <f>'エントリー表'!C29</f>
        <v>0</v>
      </c>
      <c r="E28" s="8">
        <f>'エントリー表'!D29</f>
        <v>0</v>
      </c>
      <c r="F28" s="27">
        <f>'エントリー表'!E29</f>
        <v>0</v>
      </c>
      <c r="G28" s="28">
        <f>'エントリー表'!F29</f>
        <v>0</v>
      </c>
      <c r="H28" s="44"/>
      <c r="I28" s="44"/>
      <c r="M28" s="96"/>
      <c r="N28" s="40"/>
      <c r="O28" s="31"/>
      <c r="R28" s="5" t="s">
        <v>62</v>
      </c>
    </row>
    <row r="29" spans="3:18" ht="27" customHeight="1">
      <c r="C29" s="88">
        <v>22</v>
      </c>
      <c r="D29" s="8">
        <f>'エントリー表'!C30</f>
        <v>0</v>
      </c>
      <c r="E29" s="8">
        <f>'エントリー表'!D30</f>
        <v>0</v>
      </c>
      <c r="F29" s="27">
        <f>'エントリー表'!E30</f>
        <v>0</v>
      </c>
      <c r="G29" s="28">
        <f>'エントリー表'!F30</f>
        <v>0</v>
      </c>
      <c r="H29" s="44"/>
      <c r="I29" s="44"/>
      <c r="M29" s="96"/>
      <c r="N29" s="40"/>
      <c r="O29" s="31"/>
      <c r="R29" s="5" t="s">
        <v>62</v>
      </c>
    </row>
    <row r="30" spans="3:18" ht="27" customHeight="1">
      <c r="C30" s="88">
        <v>23</v>
      </c>
      <c r="D30" s="8">
        <f>'エントリー表'!C31</f>
        <v>0</v>
      </c>
      <c r="E30" s="8">
        <f>'エントリー表'!D31</f>
        <v>0</v>
      </c>
      <c r="F30" s="27">
        <f>'エントリー表'!E31</f>
        <v>0</v>
      </c>
      <c r="G30" s="28">
        <f>'エントリー表'!F31</f>
        <v>0</v>
      </c>
      <c r="H30" s="44"/>
      <c r="I30" s="44"/>
      <c r="M30" s="96"/>
      <c r="N30" s="26"/>
      <c r="R30" s="5" t="s">
        <v>63</v>
      </c>
    </row>
    <row r="31" spans="3:18" ht="27" customHeight="1">
      <c r="C31" s="88">
        <v>24</v>
      </c>
      <c r="D31" s="8">
        <f>'エントリー表'!C32</f>
        <v>0</v>
      </c>
      <c r="E31" s="8">
        <f>'エントリー表'!D32</f>
        <v>0</v>
      </c>
      <c r="F31" s="27">
        <f>'エントリー表'!E32</f>
        <v>0</v>
      </c>
      <c r="G31" s="28">
        <f>'エントリー表'!F32</f>
        <v>0</v>
      </c>
      <c r="H31" s="44"/>
      <c r="I31" s="44"/>
      <c r="M31" s="96"/>
      <c r="N31" s="26"/>
      <c r="R31" s="5" t="s">
        <v>64</v>
      </c>
    </row>
    <row r="32" spans="3:18" ht="27" customHeight="1" thickBot="1">
      <c r="C32" s="97">
        <v>25</v>
      </c>
      <c r="D32" s="82">
        <f>'エントリー表'!C33</f>
        <v>0</v>
      </c>
      <c r="E32" s="82">
        <f>'エントリー表'!D33</f>
        <v>0</v>
      </c>
      <c r="F32" s="98">
        <f>'エントリー表'!E33</f>
        <v>0</v>
      </c>
      <c r="G32" s="99">
        <f>'エントリー表'!F33</f>
        <v>0</v>
      </c>
      <c r="H32" s="100"/>
      <c r="I32" s="100"/>
      <c r="J32" s="57"/>
      <c r="K32" s="71"/>
      <c r="L32" s="71"/>
      <c r="M32" s="72"/>
      <c r="N32" s="41"/>
      <c r="O32" s="15"/>
      <c r="R32" s="5" t="s">
        <v>65</v>
      </c>
    </row>
    <row r="33" spans="14:18" ht="27" customHeight="1" thickTop="1">
      <c r="N33" s="25"/>
      <c r="O33" s="17"/>
      <c r="R33" s="5" t="s">
        <v>66</v>
      </c>
    </row>
    <row r="34" spans="9:18" ht="22.5" customHeight="1">
      <c r="I34" s="16"/>
      <c r="J34" s="16"/>
      <c r="K34" s="16"/>
      <c r="L34" s="16"/>
      <c r="M34" s="16"/>
      <c r="N34" s="42"/>
      <c r="O34" s="14"/>
      <c r="R34" s="5" t="s">
        <v>67</v>
      </c>
    </row>
    <row r="35" spans="9:18" ht="22.5" customHeight="1">
      <c r="I35" s="16"/>
      <c r="J35" s="15"/>
      <c r="K35" s="15"/>
      <c r="L35" s="15"/>
      <c r="M35" s="17"/>
      <c r="N35" s="42"/>
      <c r="O35" s="14"/>
      <c r="R35" s="5" t="s">
        <v>68</v>
      </c>
    </row>
    <row r="36" spans="9:14" ht="22.5" customHeight="1">
      <c r="I36" s="16"/>
      <c r="J36" s="18"/>
      <c r="K36" s="18"/>
      <c r="L36" s="18"/>
      <c r="M36" s="18"/>
      <c r="N36" s="26"/>
    </row>
    <row r="37" spans="9:13" ht="22.5" customHeight="1">
      <c r="I37" s="16"/>
      <c r="J37" s="15"/>
      <c r="K37" s="15"/>
      <c r="L37" s="15"/>
      <c r="M37" s="17"/>
    </row>
    <row r="38" spans="10:13" ht="22.5" customHeight="1">
      <c r="J38" s="16"/>
      <c r="K38" s="16"/>
      <c r="L38" s="16"/>
      <c r="M38" s="16"/>
    </row>
    <row r="39" spans="10:13" ht="22.5" customHeight="1">
      <c r="J39" s="16"/>
      <c r="K39" s="16"/>
      <c r="L39" s="16"/>
      <c r="M39" s="16"/>
    </row>
    <row r="40" spans="10:15" ht="22.5" customHeight="1">
      <c r="J40" s="16"/>
      <c r="K40" s="16"/>
      <c r="L40" s="16"/>
      <c r="M40" s="16"/>
      <c r="N40" s="17"/>
      <c r="O40" s="17"/>
    </row>
    <row r="41" spans="10:15" ht="22.5" customHeight="1">
      <c r="J41" s="16"/>
      <c r="K41" s="16"/>
      <c r="L41" s="16"/>
      <c r="M41" s="16"/>
      <c r="N41" s="18"/>
      <c r="O41" s="18"/>
    </row>
    <row r="42" spans="14:15" ht="22.5" customHeight="1">
      <c r="N42" s="17"/>
      <c r="O42" s="17"/>
    </row>
    <row r="43" spans="14:15" ht="18" customHeight="1">
      <c r="N43" s="16"/>
      <c r="O43" s="16"/>
    </row>
    <row r="44" spans="14:15" ht="18" customHeight="1">
      <c r="N44" s="16"/>
      <c r="O44" s="16"/>
    </row>
    <row r="45" spans="14:15" ht="18" customHeight="1">
      <c r="N45" s="16"/>
      <c r="O45" s="16"/>
    </row>
    <row r="46" spans="14:15" ht="18" customHeight="1">
      <c r="N46" s="16"/>
      <c r="O46" s="16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spans="3:18" s="6" customFormat="1" ht="18" customHeight="1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9"/>
      <c r="Q60" s="9"/>
      <c r="R60" s="9"/>
    </row>
    <row r="61" spans="3:18" s="6" customFormat="1" ht="18" customHeight="1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9"/>
      <c r="Q61" s="9"/>
      <c r="R61" s="9"/>
    </row>
    <row r="62" spans="3:18" s="6" customFormat="1" ht="18" customHeight="1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9"/>
      <c r="Q62" s="9"/>
      <c r="R62" s="9"/>
    </row>
    <row r="63" spans="3:18" s="6" customFormat="1" ht="18" customHeight="1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9"/>
      <c r="Q63" s="9"/>
      <c r="R63" s="9"/>
    </row>
    <row r="64" spans="3:18" s="6" customFormat="1" ht="18" customHeight="1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9"/>
      <c r="Q64" s="9"/>
      <c r="R64" s="9"/>
    </row>
  </sheetData>
  <sheetProtection/>
  <protectedRanges>
    <protectedRange password="CC19" sqref="J9:M13 F6:G6 D8:D32 H8:I32" name="範囲1"/>
  </protectedRanges>
  <mergeCells count="38">
    <mergeCell ref="K22:M22"/>
    <mergeCell ref="K23:M23"/>
    <mergeCell ref="K24:M24"/>
    <mergeCell ref="K25:M25"/>
    <mergeCell ref="J26:M26"/>
    <mergeCell ref="J27:M27"/>
    <mergeCell ref="J12:K12"/>
    <mergeCell ref="L12:M12"/>
    <mergeCell ref="J13:K13"/>
    <mergeCell ref="L13:M13"/>
    <mergeCell ref="J14:M14"/>
    <mergeCell ref="J15:M15"/>
    <mergeCell ref="A10:B10"/>
    <mergeCell ref="J10:K10"/>
    <mergeCell ref="L10:M10"/>
    <mergeCell ref="A11:B11"/>
    <mergeCell ref="J11:K11"/>
    <mergeCell ref="L11:M11"/>
    <mergeCell ref="J7:M7"/>
    <mergeCell ref="A8:B8"/>
    <mergeCell ref="J8:K8"/>
    <mergeCell ref="L8:M8"/>
    <mergeCell ref="A9:B9"/>
    <mergeCell ref="J9:K9"/>
    <mergeCell ref="L9:M9"/>
    <mergeCell ref="C5:E5"/>
    <mergeCell ref="F5:G5"/>
    <mergeCell ref="H5:I5"/>
    <mergeCell ref="J5:M5"/>
    <mergeCell ref="C6:E6"/>
    <mergeCell ref="H6:I6"/>
    <mergeCell ref="J6:M6"/>
    <mergeCell ref="C2:M2"/>
    <mergeCell ref="C3:M3"/>
    <mergeCell ref="C4:E4"/>
    <mergeCell ref="F4:G4"/>
    <mergeCell ref="H4:I4"/>
    <mergeCell ref="J4:M4"/>
  </mergeCells>
  <dataValidations count="5">
    <dataValidation type="list" allowBlank="1" showInputMessage="1" showErrorMessage="1" sqref="J6:N6">
      <formula1>'メンバー表 (エントリー表連動)'!#REF!</formula1>
    </dataValidation>
    <dataValidation type="list" allowBlank="1" showInputMessage="1" showErrorMessage="1" sqref="H8:H32">
      <formula1>$P$3:$P$4</formula1>
    </dataValidation>
    <dataValidation type="list" allowBlank="1" showInputMessage="1" showErrorMessage="1" sqref="G6">
      <formula1>$R$2:$R$35</formula1>
    </dataValidation>
    <dataValidation type="list" allowBlank="1" showInputMessage="1" showErrorMessage="1" sqref="F6">
      <formula1>$Q$2:$Q$15</formula1>
    </dataValidation>
    <dataValidation type="list" allowBlank="1" showInputMessage="1" showErrorMessage="1" sqref="I8:I32">
      <formula1>$P$7:$P$8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NFAsyakaijin</dc:creator>
  <cp:keywords/>
  <dc:description/>
  <cp:lastModifiedBy>浜崎義幸</cp:lastModifiedBy>
  <cp:lastPrinted>2021-02-19T12:28:11Z</cp:lastPrinted>
  <dcterms:created xsi:type="dcterms:W3CDTF">1997-01-08T22:48:59Z</dcterms:created>
  <dcterms:modified xsi:type="dcterms:W3CDTF">2023-05-05T00:24:28Z</dcterms:modified>
  <cp:category/>
  <cp:version/>
  <cp:contentType/>
  <cp:contentStatus/>
</cp:coreProperties>
</file>